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earchannelint-my.sharepoint.com/personal/lene_standnes_clearchannel_se/Documents/10) Nettsiden/Svenske sidan/Produktspecifikationer/"/>
    </mc:Choice>
  </mc:AlternateContent>
  <xr:revisionPtr revIDLastSave="0" documentId="8_{3C1303BB-97D8-4D36-A291-2986779A0A0F}" xr6:coauthVersionLast="47" xr6:coauthVersionMax="47" xr10:uidLastSave="{00000000-0000-0000-0000-000000000000}"/>
  <bookViews>
    <workbookView xWindow="59844" yWindow="1320" windowWidth="23040" windowHeight="12156" xr2:uid="{00000000-000D-0000-FFFF-FFFF00000000}"/>
  </bookViews>
  <sheets>
    <sheet name="Motivfördelning och antal 2023" sheetId="8" r:id="rId1"/>
    <sheet name="Antal skyltar per station 2023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4" i="8" l="1"/>
  <c r="U41" i="8"/>
  <c r="U38" i="8"/>
  <c r="U39" i="8"/>
  <c r="U32" i="8"/>
  <c r="U35" i="8"/>
  <c r="U33" i="8"/>
  <c r="Y44" i="8" l="1"/>
  <c r="X45" i="8"/>
  <c r="W45" i="8"/>
  <c r="V45" i="8"/>
  <c r="T44" i="8"/>
  <c r="S45" i="8"/>
  <c r="R45" i="8"/>
  <c r="Q45" i="8"/>
  <c r="P45" i="8"/>
  <c r="O45" i="8"/>
  <c r="N45" i="8"/>
  <c r="Y42" i="8"/>
  <c r="X42" i="8"/>
  <c r="W42" i="8"/>
  <c r="V42" i="8"/>
  <c r="U42" i="8"/>
  <c r="T42" i="8"/>
  <c r="S42" i="8"/>
  <c r="R42" i="8"/>
  <c r="Q42" i="8"/>
  <c r="P42" i="8"/>
  <c r="O42" i="8"/>
  <c r="N42" i="8"/>
  <c r="Y39" i="8"/>
  <c r="X39" i="8"/>
  <c r="W38" i="8"/>
  <c r="V38" i="8"/>
  <c r="T39" i="8"/>
  <c r="S39" i="8"/>
  <c r="R38" i="8"/>
  <c r="Q39" i="8"/>
  <c r="P39" i="8"/>
  <c r="O39" i="8"/>
  <c r="N38" i="8"/>
  <c r="O35" i="8"/>
  <c r="P36" i="8"/>
  <c r="Q36" i="8"/>
  <c r="R36" i="8"/>
  <c r="S36" i="8"/>
  <c r="T36" i="8"/>
  <c r="U36" i="8"/>
  <c r="V35" i="8"/>
  <c r="W35" i="8"/>
  <c r="X36" i="8"/>
  <c r="Y36" i="8"/>
  <c r="N35" i="8"/>
  <c r="O32" i="8"/>
  <c r="P32" i="8"/>
  <c r="Q33" i="8"/>
  <c r="R33" i="8"/>
  <c r="S33" i="8"/>
  <c r="T32" i="8"/>
  <c r="V32" i="8"/>
  <c r="W32" i="8"/>
  <c r="X33" i="8"/>
  <c r="Y33" i="8"/>
  <c r="N32" i="8"/>
  <c r="Q44" i="8"/>
  <c r="O44" i="8"/>
  <c r="S41" i="8"/>
  <c r="P41" i="8"/>
  <c r="N41" i="8"/>
  <c r="O38" i="8"/>
  <c r="R35" i="8"/>
  <c r="AG42" i="8" l="1"/>
  <c r="AH42" i="8"/>
  <c r="AI42" i="8"/>
  <c r="AB42" i="8"/>
  <c r="AJ42" i="8"/>
  <c r="AD42" i="8"/>
  <c r="AC42" i="8"/>
  <c r="AA42" i="8"/>
  <c r="AE42" i="8"/>
  <c r="AF42" i="8"/>
  <c r="O41" i="8"/>
  <c r="N44" i="8"/>
  <c r="P35" i="8"/>
  <c r="Q41" i="8"/>
  <c r="S35" i="8"/>
  <c r="Q38" i="8"/>
  <c r="S38" i="8"/>
  <c r="Q35" i="8"/>
  <c r="P44" i="8"/>
  <c r="Y45" i="8"/>
  <c r="V41" i="8"/>
  <c r="T38" i="8"/>
  <c r="Q32" i="8"/>
  <c r="Y32" i="8"/>
  <c r="R39" i="8"/>
  <c r="V44" i="8"/>
  <c r="N36" i="8"/>
  <c r="P38" i="8"/>
  <c r="W44" i="8"/>
  <c r="V36" i="8"/>
  <c r="S44" i="8"/>
  <c r="W41" i="8"/>
  <c r="X35" i="8"/>
  <c r="X44" i="8"/>
  <c r="O36" i="8"/>
  <c r="W36" i="8"/>
  <c r="T33" i="8"/>
  <c r="R32" i="8"/>
  <c r="X41" i="8"/>
  <c r="T35" i="8"/>
  <c r="Y35" i="8"/>
  <c r="T45" i="8"/>
  <c r="S32" i="8"/>
  <c r="Y41" i="8"/>
  <c r="X32" i="8"/>
  <c r="U45" i="8"/>
  <c r="V33" i="8"/>
  <c r="X38" i="8"/>
  <c r="N39" i="8"/>
  <c r="V39" i="8"/>
  <c r="N33" i="8"/>
  <c r="W33" i="8"/>
  <c r="Y38" i="8"/>
  <c r="W39" i="8"/>
  <c r="O33" i="8"/>
  <c r="T41" i="8"/>
  <c r="P33" i="8"/>
  <c r="R44" i="8"/>
  <c r="R41" i="8"/>
  <c r="AA33" i="8" l="1"/>
  <c r="AE45" i="8"/>
  <c r="AC45" i="8"/>
  <c r="AD45" i="8"/>
  <c r="AA45" i="8"/>
  <c r="AH33" i="8"/>
  <c r="AI33" i="8"/>
  <c r="AB33" i="8"/>
  <c r="AJ33" i="8"/>
  <c r="AC33" i="8"/>
  <c r="AD33" i="8"/>
  <c r="AE33" i="8"/>
  <c r="AG33" i="8"/>
  <c r="AF33" i="8"/>
  <c r="AC36" i="8"/>
  <c r="AA36" i="8"/>
  <c r="AD36" i="8"/>
  <c r="AE36" i="8"/>
  <c r="AF36" i="8"/>
  <c r="AH36" i="8"/>
  <c r="AB36" i="8"/>
  <c r="AG36" i="8"/>
  <c r="AI36" i="8"/>
  <c r="AJ36" i="8"/>
  <c r="AJ45" i="8"/>
  <c r="AH45" i="8"/>
  <c r="AB45" i="8"/>
  <c r="AE39" i="8"/>
  <c r="AB39" i="8"/>
  <c r="AF39" i="8"/>
  <c r="AJ39" i="8"/>
  <c r="AD39" i="8"/>
  <c r="AG39" i="8"/>
  <c r="AH39" i="8"/>
  <c r="AI39" i="8"/>
  <c r="AC39" i="8"/>
  <c r="AA39" i="8"/>
  <c r="AG45" i="8"/>
  <c r="AI45" i="8"/>
  <c r="AF45" i="8"/>
  <c r="AE24" i="8" l="1"/>
  <c r="X24" i="8"/>
  <c r="AC24" i="8"/>
  <c r="Z24" i="8"/>
  <c r="Y24" i="8"/>
  <c r="Y25" i="8" s="1"/>
  <c r="AF24" i="8"/>
  <c r="AD24" i="8"/>
  <c r="AB24" i="8"/>
  <c r="AA24" i="8"/>
  <c r="AG24" i="8"/>
  <c r="AH24" i="8" l="1"/>
  <c r="X25" i="8"/>
  <c r="AA25" i="8" l="1"/>
  <c r="AB25" i="8" l="1"/>
  <c r="Z25" i="8"/>
  <c r="AC25" i="8"/>
  <c r="AE25" i="8" l="1"/>
  <c r="AD25" i="8"/>
  <c r="AG25" i="8"/>
  <c r="AF25" i="8" l="1"/>
  <c r="AH25" i="8" s="1"/>
</calcChain>
</file>

<file path=xl/sharedStrings.xml><?xml version="1.0" encoding="utf-8"?>
<sst xmlns="http://schemas.openxmlformats.org/spreadsheetml/2006/main" count="314" uniqueCount="161">
  <si>
    <t>Motivfördelning och upplaga för rulltrappsskyltar</t>
  </si>
  <si>
    <t xml:space="preserve">Tillvägagångsätt: </t>
  </si>
  <si>
    <t>Kund:</t>
  </si>
  <si>
    <t>Kontaktperson hos kund:</t>
  </si>
  <si>
    <t>Tryckeri:</t>
  </si>
  <si>
    <t>Kampanj gäller för veckor:</t>
  </si>
  <si>
    <r>
      <t>Antal kampanjveckor</t>
    </r>
    <r>
      <rPr>
        <sz val="8"/>
        <color indexed="8"/>
        <rFont val="Arial"/>
        <family val="2"/>
      </rPr>
      <t xml:space="preserve"> (för 1 vecka skriv endast "1" osv)</t>
    </r>
    <r>
      <rPr>
        <b/>
        <sz val="8"/>
        <color indexed="8"/>
        <rFont val="Arial"/>
        <family val="2"/>
      </rPr>
      <t>:</t>
    </r>
  </si>
  <si>
    <t>Motiv: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</si>
  <si>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</si>
  <si>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</si>
  <si>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</si>
  <si>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</si>
  <si>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</si>
  <si>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</si>
  <si>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</si>
  <si>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</si>
  <si>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</si>
  <si>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</si>
  <si>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Totalt (Exkl. extraupplaga):</t>
  </si>
  <si>
    <t>Totalt att trycka (Ink. extraupplaga):</t>
  </si>
  <si>
    <t>Exempel:</t>
  </si>
  <si>
    <t>Antal grupper</t>
  </si>
  <si>
    <t>3-grupp</t>
  </si>
  <si>
    <t/>
  </si>
  <si>
    <t>Antal ytor</t>
  </si>
  <si>
    <t>4-grupp</t>
  </si>
  <si>
    <t>5-grupp</t>
  </si>
  <si>
    <t>6-grupp</t>
  </si>
  <si>
    <t>7-grupp</t>
  </si>
  <si>
    <t>Tryckupplaga</t>
  </si>
  <si>
    <t xml:space="preserve">För att tryckupplagan ska bli riktig - fyll i motivfördelningen hur ni vill ha motiven, räkna sen </t>
  </si>
  <si>
    <t>antal motiv utifrån den serie ni har bokat.</t>
  </si>
  <si>
    <t>Uppsättning sker enligt bifogad skiss.</t>
  </si>
  <si>
    <t>Överupplagan är till för komplettering av skyltar som sker på onsdagar varje vecka de sitter uppe.</t>
  </si>
  <si>
    <t>Akalla T-bana</t>
  </si>
  <si>
    <t>Duvbo T-bana</t>
  </si>
  <si>
    <t>Hallonbergen T-bana</t>
  </si>
  <si>
    <t>Hjulsta T-bana</t>
  </si>
  <si>
    <t>Husby T-bana</t>
  </si>
  <si>
    <t>Huvudsta T-bana</t>
  </si>
  <si>
    <t>Kista T-bana</t>
  </si>
  <si>
    <t>Kungsträdgården T-bana</t>
  </si>
  <si>
    <t>Näckrosen T-bana</t>
  </si>
  <si>
    <t>Rinkeby T-bana</t>
  </si>
  <si>
    <t>Rissne T-bana</t>
  </si>
  <si>
    <t>Rådhuset T-bana</t>
  </si>
  <si>
    <t>Solna Centrum T-bana</t>
  </si>
  <si>
    <t>Solna Strand T-bana</t>
  </si>
  <si>
    <t>Stadshagen T-bana</t>
  </si>
  <si>
    <t>Sundbyberg T-bana</t>
  </si>
  <si>
    <t>T-Centralen T-bana</t>
  </si>
  <si>
    <t>Tensta T-bana</t>
  </si>
  <si>
    <t>Västra Skogen T-bana</t>
  </si>
  <si>
    <t>Abrahamsberg T-bana</t>
  </si>
  <si>
    <t>Bagarmossen T-bana</t>
  </si>
  <si>
    <t>Bandhagen T-bana</t>
  </si>
  <si>
    <t>Brommaplan T-bana</t>
  </si>
  <si>
    <t>Farsta T-bana</t>
  </si>
  <si>
    <t>Globen T-bana</t>
  </si>
  <si>
    <t>Gullmarsplan T-bana</t>
  </si>
  <si>
    <t>Hässelby Gård T-bana</t>
  </si>
  <si>
    <t>Hässelby Strand T-bana</t>
  </si>
  <si>
    <t>Hökarängen T-Bana</t>
  </si>
  <si>
    <t>Hötorget T-bana</t>
  </si>
  <si>
    <t>Kristineberg T-bana</t>
  </si>
  <si>
    <t>Kärrtorp T-bana</t>
  </si>
  <si>
    <t>Odenplan T-bana</t>
  </si>
  <si>
    <t>Råcksta T-bana</t>
  </si>
  <si>
    <t>Rådmansgatan T-bana</t>
  </si>
  <si>
    <t>Rågsved T-bana</t>
  </si>
  <si>
    <t>S:t Eriksplan T-bana</t>
  </si>
  <si>
    <t>Skanstull T-bana</t>
  </si>
  <si>
    <t>Skarpnäck T-bana</t>
  </si>
  <si>
    <t>Vällingby T-bana</t>
  </si>
  <si>
    <t>Slussen T-bana</t>
  </si>
  <si>
    <t>Aspudden T-bana</t>
  </si>
  <si>
    <t>Bergshamra T-bana</t>
  </si>
  <si>
    <t>Bredäng T-bana</t>
  </si>
  <si>
    <t>Danderyds sjukhus T-bana</t>
  </si>
  <si>
    <t>Fruängen T-bana</t>
  </si>
  <si>
    <t>Gärdet T-bana</t>
  </si>
  <si>
    <t>Hallunda T-Bana</t>
  </si>
  <si>
    <t>Hornstull T-bana</t>
  </si>
  <si>
    <t>Hägerstensåsen T-bana</t>
  </si>
  <si>
    <t>Karlaplan T-bana</t>
  </si>
  <si>
    <t>Liljeholmen T-bana</t>
  </si>
  <si>
    <t>Mariatorget T-bana</t>
  </si>
  <si>
    <t>Medborgarplatsen T-bana</t>
  </si>
  <si>
    <t>Midsommarkransen T-bana</t>
  </si>
  <si>
    <t>Mälarhöjden T-bana</t>
  </si>
  <si>
    <t>Mörby Centrum T-bana</t>
  </si>
  <si>
    <t>Norsborg T-Bana</t>
  </si>
  <si>
    <t>Ropsten T-bana</t>
  </si>
  <si>
    <t>Skärholmen T-bana</t>
  </si>
  <si>
    <t>Stadion T-bana</t>
  </si>
  <si>
    <t>Telefonplan T-bana</t>
  </si>
  <si>
    <t>Universitetet T-bana</t>
  </si>
  <si>
    <t>Zinkensdamm T-bana</t>
  </si>
  <si>
    <t>Örnsberg T-bana</t>
  </si>
  <si>
    <t>Citybanan Stockholm City</t>
  </si>
  <si>
    <t>Citybanan Stockholm Odenplan</t>
  </si>
  <si>
    <t>Flemingsberg Pendeltågsstation</t>
  </si>
  <si>
    <t>Handen pendelstn</t>
  </si>
  <si>
    <t>Jakobsbergs pedeltågstation</t>
  </si>
  <si>
    <t>Stuvsta Pendeltågsstation</t>
  </si>
  <si>
    <t>Södra station Pendel</t>
  </si>
  <si>
    <t>Ulriksdal Pendelstn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</si>
  <si>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</si>
  <si>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</si>
  <si>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</si>
  <si>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</si>
  <si>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</si>
  <si>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</si>
  <si>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</si>
  <si>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</si>
  <si>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</si>
  <si>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</si>
  <si>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</si>
  <si>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</si>
  <si>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L1:</t>
  </si>
  <si>
    <t>M1 &amp; M12</t>
  </si>
  <si>
    <t>L2:</t>
  </si>
  <si>
    <t>M2 &amp; M11</t>
  </si>
  <si>
    <t>L3:</t>
  </si>
  <si>
    <t>L4:</t>
  </si>
  <si>
    <t>M4 &amp; M9</t>
  </si>
  <si>
    <t>M3 &amp; M10</t>
  </si>
  <si>
    <t>L5:</t>
  </si>
  <si>
    <t>M5 &amp; M8</t>
  </si>
  <si>
    <t>L6:</t>
  </si>
  <si>
    <t>M6 &amp; M7</t>
  </si>
  <si>
    <t>Antal motiv (fylls i automatiskt)</t>
  </si>
  <si>
    <t>Exempel för bokning av Large (L1):</t>
  </si>
  <si>
    <t>Paket:</t>
  </si>
  <si>
    <t>Paketbeskrivning (fylls i automatiskt)</t>
  </si>
  <si>
    <t>Gäller för kampanjer fr.o.m. 2023</t>
  </si>
  <si>
    <t>Fyll info till höger (Blåmarkerat), samt skicka filen som underlag till campaignmanagement@clearchannel.se &amp; tryckeri.</t>
  </si>
  <si>
    <t>Fyll i motivfördelning i samråd mot paketbeskrivning till höger (Blåmarkerat). OBS! Motiven skall vara märkta i enlighet med denna fördelning. Uppsättning enligt önskemål kan ej garanteras om motivmärkning ej finns!</t>
  </si>
  <si>
    <t>Tryckinfo och överblick genereras automatiskt i om allt har fyllts i på rätt sätt (Se rödmarkerat fält).</t>
  </si>
  <si>
    <t>Fyll i vilken och hur många paket ni köpt (Blåmarkerat)</t>
  </si>
  <si>
    <r>
      <t xml:space="preserve">Returnera denna till oss i excelformat, </t>
    </r>
    <r>
      <rPr>
        <b/>
        <u/>
        <sz val="12"/>
        <rFont val="Arial"/>
        <family val="2"/>
      </rPr>
      <t>ej pdf</t>
    </r>
    <r>
      <rPr>
        <sz val="12"/>
        <rFont val="Arial"/>
        <family val="2"/>
      </rPr>
      <t xml:space="preserve">, tack! </t>
    </r>
  </si>
  <si>
    <r>
      <rPr>
        <b/>
        <sz val="12"/>
        <rFont val="Arial"/>
        <family val="2"/>
      </rPr>
      <t>OBS!</t>
    </r>
    <r>
      <rPr>
        <sz val="12"/>
        <rFont val="Arial"/>
        <family val="2"/>
      </rPr>
      <t xml:space="preserve"> Tänk på att trycka ca 20% överupplaga per vecka och motiv. </t>
    </r>
  </si>
  <si>
    <t>Medium- och Large-paket benämns med M respektive L. L-paket består av två M-paket enligt fördelningen nedan.</t>
  </si>
  <si>
    <r>
      <t xml:space="preserve">Tryckinfo och överblick </t>
    </r>
    <r>
      <rPr>
        <sz val="8"/>
        <color indexed="8"/>
        <rFont val="Arial"/>
        <family val="2"/>
      </rPr>
      <t>(fylls i automatiskt)</t>
    </r>
  </si>
  <si>
    <t>Fyll i köpt paket (fylls i manuellt)</t>
  </si>
  <si>
    <t>*Måste fyllas i</t>
  </si>
  <si>
    <r>
      <t xml:space="preserve">Motivfördelning: </t>
    </r>
    <r>
      <rPr>
        <sz val="8"/>
        <color indexed="8"/>
        <rFont val="Arial"/>
        <family val="2"/>
      </rPr>
      <t>"A" till "J" (fylls i manuellt):</t>
    </r>
  </si>
  <si>
    <r>
      <t xml:space="preserve">Info </t>
    </r>
    <r>
      <rPr>
        <sz val="8"/>
        <color indexed="8"/>
        <rFont val="Arial"/>
        <family val="2"/>
      </rPr>
      <t>(fylls i manuellt)</t>
    </r>
  </si>
  <si>
    <t>Tekniska Högskolan T-Bana</t>
  </si>
  <si>
    <t>Fridhemsplan T-Bana</t>
  </si>
  <si>
    <t>Östermalmstorg T-Bana</t>
  </si>
  <si>
    <t>Linje</t>
  </si>
  <si>
    <t>Blå linje</t>
  </si>
  <si>
    <t>Grön linje</t>
  </si>
  <si>
    <t>Röd linje</t>
  </si>
  <si>
    <t>Pendel</t>
  </si>
  <si>
    <t>Grön/Röd linje</t>
  </si>
  <si>
    <t>Grön/Röd/Blå linje</t>
  </si>
  <si>
    <t>Station</t>
  </si>
  <si>
    <t>Totalt</t>
  </si>
  <si>
    <t>Uppsättningsinformation samt pdf på motiven ska vara Clear Channel tillhanda senast 10 dagar före periodstart.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</si>
</sst>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name val="Arial"/>
      <family val="2"/>
    </font>
    <font>
      <b/>
      <u/>
      <sz val="12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D8"/>
        <bgColor indexed="64"/>
      </patternFill>
    </fill>
    <fill>
      <patternFill patternType="solid">
        <fgColor rgb="FFEF3F4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3" xfId="0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3" fillId="2" borderId="10" xfId="0" applyFont="1" applyFill="1" applyBorder="1"/>
    <xf numFmtId="0" fontId="7" fillId="2" borderId="10" xfId="0" applyFont="1" applyFill="1" applyBorder="1"/>
    <xf numFmtId="0" fontId="13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textRotation="90"/>
    </xf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" fillId="0" borderId="0" xfId="0" applyFont="1"/>
    <xf numFmtId="0" fontId="7" fillId="2" borderId="2" xfId="0" applyFont="1" applyFill="1" applyBorder="1"/>
    <xf numFmtId="0" fontId="3" fillId="2" borderId="9" xfId="0" applyFont="1" applyFill="1" applyBorder="1"/>
    <xf numFmtId="0" fontId="9" fillId="2" borderId="20" xfId="0" applyFont="1" applyFill="1" applyBorder="1" applyAlignment="1">
      <alignment horizontal="center"/>
    </xf>
    <xf numFmtId="0" fontId="7" fillId="2" borderId="0" xfId="0" applyFont="1" applyFill="1" applyAlignment="1">
      <alignment textRotation="90"/>
    </xf>
    <xf numFmtId="0" fontId="9" fillId="2" borderId="0" xfId="0" applyFont="1" applyFill="1" applyAlignment="1">
      <alignment horizontal="center"/>
    </xf>
    <xf numFmtId="0" fontId="3" fillId="2" borderId="2" xfId="0" applyFont="1" applyFill="1" applyBorder="1"/>
    <xf numFmtId="0" fontId="8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7" fillId="0" borderId="2" xfId="0" applyFont="1" applyBorder="1"/>
    <xf numFmtId="0" fontId="19" fillId="5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18" fillId="2" borderId="0" xfId="0" applyFont="1" applyFill="1" applyAlignment="1">
      <alignment horizontal="center" vertical="top" wrapText="1"/>
    </xf>
    <xf numFmtId="0" fontId="9" fillId="7" borderId="25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1" fontId="8" fillId="4" borderId="27" xfId="0" applyNumberFormat="1" applyFont="1" applyFill="1" applyBorder="1" applyAlignment="1">
      <alignment horizontal="center" vertical="center"/>
    </xf>
    <xf numFmtId="1" fontId="8" fillId="4" borderId="28" xfId="0" applyNumberFormat="1" applyFont="1" applyFill="1" applyBorder="1" applyAlignment="1">
      <alignment horizontal="center" vertical="center"/>
    </xf>
    <xf numFmtId="1" fontId="8" fillId="4" borderId="21" xfId="0" applyNumberFormat="1" applyFont="1" applyFill="1" applyBorder="1" applyAlignment="1">
      <alignment horizontal="center" vertical="center"/>
    </xf>
    <xf numFmtId="1" fontId="8" fillId="4" borderId="2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5" fillId="6" borderId="17" xfId="0" quotePrefix="1" applyFont="1" applyFill="1" applyBorder="1" applyAlignment="1">
      <alignment horizontal="center"/>
    </xf>
    <xf numFmtId="0" fontId="2" fillId="2" borderId="2" xfId="0" applyFont="1" applyFill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Border="1"/>
    <xf numFmtId="0" fontId="3" fillId="0" borderId="2" xfId="0" applyFont="1" applyBorder="1"/>
    <xf numFmtId="0" fontId="25" fillId="6" borderId="18" xfId="0" quotePrefix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8" xfId="0" applyFont="1" applyFill="1" applyBorder="1"/>
    <xf numFmtId="0" fontId="4" fillId="2" borderId="11" xfId="0" applyFont="1" applyFill="1" applyBorder="1"/>
    <xf numFmtId="0" fontId="1" fillId="2" borderId="11" xfId="0" applyFont="1" applyFill="1" applyBorder="1"/>
    <xf numFmtId="0" fontId="5" fillId="2" borderId="2" xfId="0" applyFont="1" applyFill="1" applyBorder="1" applyProtection="1">
      <protection locked="0"/>
    </xf>
    <xf numFmtId="0" fontId="17" fillId="7" borderId="14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6" fillId="2" borderId="0" xfId="0" applyFont="1" applyFill="1"/>
    <xf numFmtId="0" fontId="7" fillId="0" borderId="7" xfId="0" applyFont="1" applyBorder="1"/>
    <xf numFmtId="0" fontId="7" fillId="0" borderId="9" xfId="0" applyFont="1" applyBorder="1"/>
    <xf numFmtId="0" fontId="3" fillId="2" borderId="30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vertical="center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7" borderId="17" xfId="0" quotePrefix="1" applyFont="1" applyFill="1" applyBorder="1" applyAlignment="1">
      <alignment horizontal="center" vertical="center"/>
    </xf>
    <xf numFmtId="0" fontId="27" fillId="2" borderId="0" xfId="0" applyFont="1" applyFill="1"/>
    <xf numFmtId="0" fontId="25" fillId="6" borderId="17" xfId="0" quotePrefix="1" applyFont="1" applyFill="1" applyBorder="1" applyAlignment="1">
      <alignment horizontal="center" vertical="center"/>
    </xf>
    <xf numFmtId="0" fontId="1" fillId="6" borderId="4" xfId="0" quotePrefix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28" fillId="2" borderId="3" xfId="0" applyFont="1" applyFill="1" applyBorder="1"/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9" xfId="0" quotePrefix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5" xfId="1" applyFont="1" applyFill="1" applyBorder="1" applyAlignment="1" applyProtection="1">
      <alignment horizontal="center" vertical="center"/>
      <protection locked="0"/>
    </xf>
    <xf numFmtId="0" fontId="21" fillId="3" borderId="6" xfId="1" applyFont="1" applyFill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77257</xdr:rowOff>
    </xdr:from>
    <xdr:to>
      <xdr:col>7</xdr:col>
      <xdr:colOff>161506</xdr:colOff>
      <xdr:row>2</xdr:row>
      <xdr:rowOff>21165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451BF0-833B-0428-1052-FFEE8DCD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77257"/>
          <a:ext cx="2450681" cy="2931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8305B2-8901-4A4A-AF68-F7D8FA8EA606}" name="Table13" displayName="Table13" ref="B2:O78" totalsRowShown="0" headerRowDxfId="13" dataDxfId="12">
  <autoFilter ref="B2:O78" xr:uid="{1B8305B2-8901-4A4A-AF68-F7D8FA8EA606}"/>
  <tableColumns count="14">
    <tableColumn id="1" xr3:uid="{9B418792-23EF-49D1-AE27-F12D1C9D8A47}" name="Linje"/>
    <tableColumn id="2" xr3:uid="{664D1DA5-BC64-4EE7-B8B5-99E23E86C7B4}" name="Station"/>
    <tableColumn id="3" xr3:uid="{019EC496-C8AB-4584-948C-D86CF02D6453}" name="M1" dataDxfId="11"/>
    <tableColumn id="4" xr3:uid="{C2E91389-0E8A-4E63-833E-F76CEA3517CB}" name="M2" dataDxfId="10"/>
    <tableColumn id="5" xr3:uid="{7A20B1CF-AEA0-4935-8A48-3FE4FF7E24B9}" name="M3" dataDxfId="9"/>
    <tableColumn id="6" xr3:uid="{0C741B93-9207-4821-88F4-253A174E1ED6}" name="M4" dataDxfId="8"/>
    <tableColumn id="7" xr3:uid="{FDD6E3E2-2984-4AEE-86C1-D29E8E97B21E}" name="M5" dataDxfId="7"/>
    <tableColumn id="8" xr3:uid="{FF08F42D-5D95-49A2-86A2-CDE051AC5FEB}" name="M6" dataDxfId="6"/>
    <tableColumn id="9" xr3:uid="{57E1B46B-89CE-4B1F-A883-0283E955BA6B}" name="M7" dataDxfId="5"/>
    <tableColumn id="10" xr3:uid="{DF2EC112-9084-492B-B256-A0D33AB204B2}" name="M8" dataDxfId="4"/>
    <tableColumn id="11" xr3:uid="{37DFA746-CA12-4B10-87C8-82B67CD69EEB}" name="M9" dataDxfId="3"/>
    <tableColumn id="12" xr3:uid="{1AB4330F-B69F-4570-BA0D-F3665A4F2721}" name="M10" dataDxfId="2"/>
    <tableColumn id="13" xr3:uid="{3EC4B1B3-1E9C-49CC-A1B2-1443514F56EB}" name="M11" dataDxfId="1"/>
    <tableColumn id="14" xr3:uid="{2C483AC0-7F33-4F6E-A25A-C212173BDF9D}" name="M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CA12-A604-415E-B01D-01F9663E4FFA}">
  <sheetPr>
    <tabColor rgb="FF00B0F0"/>
  </sheetPr>
  <dimension ref="B1:AU77"/>
  <sheetViews>
    <sheetView showGridLines="0" tabSelected="1" zoomScale="90" zoomScaleNormal="90" workbookViewId="0">
      <selection activeCell="E52" sqref="E52"/>
    </sheetView>
  </sheetViews>
  <sheetFormatPr defaultColWidth="12" defaultRowHeight="10.199999999999999" x14ac:dyDescent="0.2"/>
  <cols>
    <col min="1" max="1" width="1.6640625" style="17" customWidth="1"/>
    <col min="2" max="2" width="6.21875" style="17" customWidth="1"/>
    <col min="3" max="3" width="4.33203125" style="17" customWidth="1"/>
    <col min="4" max="11" width="5.6640625" style="17" customWidth="1"/>
    <col min="12" max="12" width="0.5546875" style="17" customWidth="1"/>
    <col min="13" max="13" width="10.6640625" style="17" customWidth="1"/>
    <col min="14" max="36" width="7.6640625" style="17" customWidth="1"/>
    <col min="37" max="37" width="6.5546875" style="17" customWidth="1"/>
    <col min="38" max="38" width="7.21875" style="17" customWidth="1"/>
    <col min="39" max="39" width="5.44140625" style="17" bestFit="1" customWidth="1"/>
    <col min="40" max="16384" width="12" style="17"/>
  </cols>
  <sheetData>
    <row r="1" spans="2:47" ht="13.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O1" s="34"/>
      <c r="AP1" s="34"/>
      <c r="AQ1" s="34"/>
      <c r="AR1" s="34"/>
      <c r="AS1" s="34"/>
      <c r="AT1" s="34"/>
      <c r="AU1" s="34"/>
    </row>
    <row r="2" spans="2:47" ht="13.5" customHeight="1" x14ac:dyDescent="0.25">
      <c r="B2" s="7"/>
      <c r="C2" s="7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O2" s="34"/>
      <c r="AP2" s="35"/>
      <c r="AQ2" s="35"/>
      <c r="AR2" s="35"/>
      <c r="AS2" s="35"/>
      <c r="AT2" s="35"/>
      <c r="AU2" s="35"/>
    </row>
    <row r="3" spans="2:47" ht="16.5" customHeight="1" x14ac:dyDescent="0.25">
      <c r="B3" s="12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6" t="s">
        <v>135</v>
      </c>
      <c r="N3" s="2"/>
      <c r="O3" s="2"/>
      <c r="P3" s="2"/>
      <c r="Q3" s="2"/>
      <c r="R3" s="2"/>
      <c r="AO3" s="34"/>
      <c r="AP3" s="35"/>
      <c r="AQ3" s="35"/>
      <c r="AR3" s="35"/>
      <c r="AS3" s="35"/>
      <c r="AT3" s="35"/>
      <c r="AU3" s="35"/>
    </row>
    <row r="4" spans="2:47" ht="6" customHeight="1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  <c r="O4" s="2"/>
      <c r="P4" s="2"/>
      <c r="Q4" s="2"/>
      <c r="R4" s="2"/>
      <c r="AO4" s="34"/>
      <c r="AP4" s="35"/>
      <c r="AQ4" s="35"/>
      <c r="AR4" s="35"/>
      <c r="AS4" s="35"/>
      <c r="AT4" s="35"/>
      <c r="AU4" s="35"/>
    </row>
    <row r="5" spans="2:47" ht="14.4" thickBot="1" x14ac:dyDescent="0.3">
      <c r="B5" s="129" t="s">
        <v>1</v>
      </c>
      <c r="C5" s="130"/>
      <c r="D5" s="13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/>
      <c r="R5" s="2"/>
      <c r="AO5" s="34"/>
      <c r="AP5" s="35"/>
      <c r="AQ5" s="35"/>
      <c r="AR5" s="35"/>
      <c r="AS5" s="35"/>
      <c r="AT5" s="35"/>
      <c r="AU5" s="35"/>
    </row>
    <row r="6" spans="2:47" ht="14.55" customHeight="1" thickBot="1" x14ac:dyDescent="0.3">
      <c r="B6" s="126">
        <v>1</v>
      </c>
      <c r="C6" s="144" t="s">
        <v>139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2"/>
      <c r="AO6" s="34"/>
      <c r="AP6" s="35"/>
      <c r="AQ6" s="35"/>
      <c r="AR6" s="35"/>
      <c r="AS6" s="35"/>
      <c r="AT6" s="35"/>
      <c r="AU6" s="35"/>
    </row>
    <row r="7" spans="2:47" ht="13.95" customHeight="1" x14ac:dyDescent="0.25">
      <c r="B7" s="147">
        <v>2</v>
      </c>
      <c r="C7" s="152" t="s">
        <v>137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2"/>
      <c r="AO7" s="34"/>
      <c r="AP7" s="35"/>
      <c r="AQ7" s="35"/>
      <c r="AR7" s="35"/>
      <c r="AS7" s="35"/>
      <c r="AT7" s="35"/>
      <c r="AU7" s="35"/>
    </row>
    <row r="8" spans="2:47" ht="14.4" thickBot="1" x14ac:dyDescent="0.3">
      <c r="B8" s="148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2"/>
      <c r="AO8" s="34"/>
      <c r="AP8" s="35"/>
      <c r="AQ8" s="35"/>
      <c r="AR8" s="35"/>
      <c r="AS8" s="35"/>
      <c r="AT8" s="35"/>
      <c r="AU8" s="35"/>
    </row>
    <row r="9" spans="2:47" ht="14.4" thickBot="1" x14ac:dyDescent="0.3">
      <c r="B9" s="126">
        <v>3</v>
      </c>
      <c r="C9" s="144" t="s">
        <v>136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2"/>
      <c r="AO9" s="34"/>
      <c r="AP9" s="35"/>
      <c r="AQ9" s="35"/>
      <c r="AR9" s="35"/>
      <c r="AS9" s="35"/>
      <c r="AT9" s="35"/>
      <c r="AU9" s="35"/>
    </row>
    <row r="10" spans="2:47" ht="14.4" thickBot="1" x14ac:dyDescent="0.3">
      <c r="B10" s="126">
        <v>4</v>
      </c>
      <c r="C10" s="144" t="s">
        <v>138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2"/>
      <c r="AO10" s="34"/>
      <c r="AP10" s="35"/>
      <c r="AQ10" s="35"/>
      <c r="AR10" s="35"/>
      <c r="AS10" s="35"/>
      <c r="AT10" s="35"/>
      <c r="AU10" s="35"/>
    </row>
    <row r="11" spans="2:47" ht="15" customHeight="1" thickBot="1" x14ac:dyDescent="0.3">
      <c r="B11" s="123" t="s">
        <v>133</v>
      </c>
      <c r="C11" s="149" t="s">
        <v>142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  <c r="R11" s="2"/>
      <c r="S11" s="3"/>
      <c r="U11" s="3"/>
      <c r="V11" s="3"/>
      <c r="W11" s="3"/>
      <c r="X11" s="3"/>
      <c r="Y11" s="3"/>
      <c r="Z11" s="3"/>
      <c r="AA11" s="3"/>
      <c r="AB11" s="5"/>
      <c r="AC11" s="5"/>
      <c r="AD11" s="5"/>
      <c r="AE11" s="5"/>
      <c r="AF11" s="5"/>
      <c r="AG11" s="5"/>
      <c r="AH11" s="5"/>
      <c r="AI11" s="5"/>
      <c r="AJ11" s="2"/>
      <c r="AO11" s="34"/>
      <c r="AP11" s="35"/>
      <c r="AQ11" s="35"/>
      <c r="AR11" s="35"/>
      <c r="AS11" s="35"/>
      <c r="AT11" s="35"/>
      <c r="AU11" s="35"/>
    </row>
    <row r="12" spans="2:47" ht="15" customHeight="1" thickBot="1" x14ac:dyDescent="0.3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2"/>
      <c r="T12" s="3"/>
      <c r="U12" s="3"/>
      <c r="V12" s="3"/>
      <c r="W12" s="3"/>
      <c r="X12" s="3"/>
      <c r="Y12" s="3"/>
      <c r="Z12" s="3"/>
      <c r="AA12" s="3"/>
      <c r="AB12" s="5"/>
      <c r="AC12" s="5"/>
      <c r="AD12" s="5"/>
      <c r="AE12" s="5"/>
      <c r="AF12" s="5"/>
      <c r="AG12" s="5"/>
      <c r="AH12" s="5"/>
      <c r="AI12" s="5"/>
      <c r="AJ12" s="2"/>
      <c r="AO12" s="34"/>
      <c r="AP12" s="35"/>
      <c r="AQ12" s="35"/>
      <c r="AR12" s="35"/>
      <c r="AS12" s="35"/>
      <c r="AT12" s="35"/>
      <c r="AU12" s="35"/>
    </row>
    <row r="13" spans="2:47" ht="14.4" thickBot="1" x14ac:dyDescent="0.3">
      <c r="B13" s="81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8">
        <v>3</v>
      </c>
      <c r="Q13" s="2"/>
      <c r="R13" s="2"/>
      <c r="AO13" s="34"/>
      <c r="AP13" s="35"/>
      <c r="AQ13" s="35"/>
      <c r="AR13" s="35"/>
      <c r="AS13" s="35"/>
      <c r="AT13" s="35"/>
      <c r="AU13" s="35"/>
    </row>
    <row r="14" spans="2:47" ht="15" customHeight="1" thickBot="1" x14ac:dyDescent="0.3">
      <c r="B14" s="161" t="s">
        <v>144</v>
      </c>
      <c r="C14" s="162"/>
      <c r="D14" s="162"/>
      <c r="E14" s="162"/>
      <c r="F14" s="163"/>
      <c r="G14" s="82"/>
      <c r="H14" s="36"/>
      <c r="I14" s="141" t="s">
        <v>132</v>
      </c>
      <c r="J14" s="142"/>
      <c r="K14" s="142"/>
      <c r="L14" s="142"/>
      <c r="M14" s="143"/>
      <c r="O14" s="2"/>
      <c r="P14" s="167" t="s">
        <v>147</v>
      </c>
      <c r="Q14" s="168"/>
      <c r="R14" s="122"/>
      <c r="S14" s="122"/>
      <c r="T14" s="122"/>
      <c r="U14" s="122"/>
      <c r="V14" s="122"/>
      <c r="W14" s="122"/>
      <c r="X14" s="122"/>
      <c r="Y14" s="2"/>
      <c r="Z14" s="2"/>
      <c r="AA14" s="2"/>
      <c r="AB14" s="2"/>
      <c r="AC14" s="2"/>
      <c r="AD14" s="2"/>
      <c r="AE14" s="2"/>
      <c r="AF14" s="2"/>
      <c r="AG14" s="2"/>
      <c r="AO14" s="34"/>
      <c r="AP14" s="35"/>
      <c r="AQ14" s="35"/>
      <c r="AR14" s="35"/>
      <c r="AS14" s="35"/>
      <c r="AT14" s="35"/>
      <c r="AU14" s="35"/>
    </row>
    <row r="15" spans="2:47" ht="15" customHeight="1" thickBot="1" x14ac:dyDescent="0.3">
      <c r="B15" s="114"/>
      <c r="C15" s="118" t="s">
        <v>107</v>
      </c>
      <c r="D15" s="119">
        <v>1</v>
      </c>
      <c r="J15" s="116" t="s">
        <v>107</v>
      </c>
      <c r="K15" s="117">
        <v>1</v>
      </c>
      <c r="L15" s="2"/>
      <c r="M15" s="83"/>
      <c r="P15" s="89" t="s">
        <v>2</v>
      </c>
      <c r="Q15" s="90"/>
      <c r="R15" s="90"/>
      <c r="S15" s="90"/>
      <c r="T15" s="90"/>
      <c r="U15" s="90"/>
      <c r="V15" s="90"/>
      <c r="W15" s="90"/>
      <c r="X15" s="90"/>
      <c r="Y15" s="158"/>
      <c r="Z15" s="159"/>
      <c r="AA15" s="159"/>
      <c r="AB15" s="159"/>
      <c r="AC15" s="159"/>
      <c r="AD15" s="159"/>
      <c r="AE15" s="159"/>
      <c r="AF15" s="160"/>
      <c r="AG15" s="2"/>
      <c r="AO15" s="34"/>
      <c r="AP15" s="35"/>
      <c r="AQ15" s="35"/>
      <c r="AR15" s="35"/>
      <c r="AS15" s="35"/>
      <c r="AT15" s="35"/>
      <c r="AU15" s="35"/>
    </row>
    <row r="16" spans="2:47" ht="15" customHeight="1" thickBot="1" x14ac:dyDescent="0.3">
      <c r="B16" s="114"/>
      <c r="C16" s="91" t="s">
        <v>108</v>
      </c>
      <c r="D16" s="70">
        <v>0</v>
      </c>
      <c r="F16" s="164" t="s">
        <v>133</v>
      </c>
      <c r="G16" s="165"/>
      <c r="H16" s="166"/>
      <c r="J16" s="66" t="s">
        <v>108</v>
      </c>
      <c r="K16" s="67">
        <v>0</v>
      </c>
      <c r="L16" s="2"/>
      <c r="M16" s="83"/>
      <c r="P16" s="120" t="s">
        <v>3</v>
      </c>
      <c r="Q16" s="121"/>
      <c r="R16" s="121"/>
      <c r="S16" s="121"/>
      <c r="T16" s="121"/>
      <c r="U16" s="121"/>
      <c r="V16" s="121"/>
      <c r="W16" s="121"/>
      <c r="X16" s="121"/>
      <c r="Y16" s="169"/>
      <c r="Z16" s="170"/>
      <c r="AA16" s="170"/>
      <c r="AB16" s="170"/>
      <c r="AC16" s="170"/>
      <c r="AD16" s="170"/>
      <c r="AE16" s="170"/>
      <c r="AF16" s="171"/>
      <c r="AG16" s="2"/>
      <c r="AO16" s="34"/>
      <c r="AP16" s="35"/>
      <c r="AQ16" s="35"/>
      <c r="AR16" s="35"/>
      <c r="AS16" s="35"/>
      <c r="AT16" s="35"/>
      <c r="AU16" s="35"/>
    </row>
    <row r="17" spans="2:40" ht="15" customHeight="1" thickBot="1" x14ac:dyDescent="0.25">
      <c r="B17" s="114"/>
      <c r="C17" s="91" t="s">
        <v>109</v>
      </c>
      <c r="D17" s="70">
        <v>0</v>
      </c>
      <c r="F17" s="65" t="s">
        <v>119</v>
      </c>
      <c r="G17" s="72" t="s">
        <v>120</v>
      </c>
      <c r="H17" s="73"/>
      <c r="J17" s="66" t="s">
        <v>109</v>
      </c>
      <c r="K17" s="67">
        <v>0</v>
      </c>
      <c r="L17" s="7"/>
      <c r="M17" s="83"/>
      <c r="P17" s="89" t="s">
        <v>4</v>
      </c>
      <c r="Q17" s="90"/>
      <c r="R17" s="90"/>
      <c r="S17" s="90"/>
      <c r="T17" s="90"/>
      <c r="U17" s="90"/>
      <c r="V17" s="90"/>
      <c r="W17" s="90"/>
      <c r="X17" s="90"/>
      <c r="Y17" s="158"/>
      <c r="Z17" s="159"/>
      <c r="AA17" s="159"/>
      <c r="AB17" s="159"/>
      <c r="AC17" s="159"/>
      <c r="AD17" s="159"/>
      <c r="AE17" s="159"/>
      <c r="AF17" s="160"/>
      <c r="AG17" s="2"/>
    </row>
    <row r="18" spans="2:40" ht="15" customHeight="1" thickBot="1" x14ac:dyDescent="0.25">
      <c r="B18" s="114"/>
      <c r="C18" s="91" t="s">
        <v>110</v>
      </c>
      <c r="D18" s="70">
        <v>0</v>
      </c>
      <c r="F18" s="66" t="s">
        <v>121</v>
      </c>
      <c r="G18" s="74" t="s">
        <v>122</v>
      </c>
      <c r="H18" s="75"/>
      <c r="J18" s="66" t="s">
        <v>110</v>
      </c>
      <c r="K18" s="67">
        <v>0</v>
      </c>
      <c r="L18" s="7"/>
      <c r="M18" s="83"/>
      <c r="P18" s="89" t="s">
        <v>5</v>
      </c>
      <c r="Q18" s="90"/>
      <c r="R18" s="90"/>
      <c r="S18" s="90"/>
      <c r="T18" s="90"/>
      <c r="U18" s="90"/>
      <c r="V18" s="90"/>
      <c r="W18" s="90"/>
      <c r="X18" s="90"/>
      <c r="Y18" s="158"/>
      <c r="Z18" s="159"/>
      <c r="AA18" s="159"/>
      <c r="AB18" s="159"/>
      <c r="AC18" s="159"/>
      <c r="AD18" s="159"/>
      <c r="AE18" s="159"/>
      <c r="AF18" s="160"/>
      <c r="AG18" s="2"/>
    </row>
    <row r="19" spans="2:40" ht="15" customHeight="1" thickBot="1" x14ac:dyDescent="0.25">
      <c r="B19" s="114"/>
      <c r="C19" s="91" t="s">
        <v>111</v>
      </c>
      <c r="D19" s="70">
        <v>0</v>
      </c>
      <c r="F19" s="66" t="s">
        <v>123</v>
      </c>
      <c r="G19" s="76" t="s">
        <v>126</v>
      </c>
      <c r="H19" s="75"/>
      <c r="J19" s="66" t="s">
        <v>111</v>
      </c>
      <c r="K19" s="67">
        <v>0</v>
      </c>
      <c r="L19" s="7"/>
      <c r="M19" s="83"/>
      <c r="P19" s="178" t="s">
        <v>6</v>
      </c>
      <c r="Q19" s="179"/>
      <c r="R19" s="179"/>
      <c r="S19" s="179"/>
      <c r="T19" s="179"/>
      <c r="U19" s="179"/>
      <c r="V19" s="179"/>
      <c r="W19" s="179"/>
      <c r="X19" s="179"/>
      <c r="Y19" s="158">
        <v>1</v>
      </c>
      <c r="Z19" s="159"/>
      <c r="AA19" s="159"/>
      <c r="AB19" s="159"/>
      <c r="AC19" s="159"/>
      <c r="AD19" s="159"/>
      <c r="AE19" s="159"/>
      <c r="AF19" s="160"/>
      <c r="AG19" s="113" t="s">
        <v>145</v>
      </c>
      <c r="AH19" s="7"/>
      <c r="AI19" s="7"/>
      <c r="AJ19" s="7"/>
      <c r="AK19" s="7"/>
      <c r="AL19" s="7"/>
    </row>
    <row r="20" spans="2:40" ht="15" customHeight="1" thickBot="1" x14ac:dyDescent="0.25">
      <c r="B20" s="114"/>
      <c r="C20" s="91" t="s">
        <v>112</v>
      </c>
      <c r="D20" s="70">
        <v>0</v>
      </c>
      <c r="F20" s="66" t="s">
        <v>124</v>
      </c>
      <c r="G20" s="76" t="s">
        <v>125</v>
      </c>
      <c r="H20" s="75"/>
      <c r="J20" s="66" t="s">
        <v>112</v>
      </c>
      <c r="K20" s="67">
        <v>0</v>
      </c>
      <c r="L20" s="7"/>
      <c r="M20" s="83"/>
      <c r="AH20" s="8"/>
      <c r="AJ20" s="8"/>
      <c r="AK20" s="8"/>
      <c r="AL20" s="8"/>
    </row>
    <row r="21" spans="2:40" ht="12.6" thickBot="1" x14ac:dyDescent="0.3">
      <c r="B21" s="114"/>
      <c r="C21" s="91" t="s">
        <v>113</v>
      </c>
      <c r="D21" s="70">
        <v>0</v>
      </c>
      <c r="F21" s="66" t="s">
        <v>127</v>
      </c>
      <c r="G21" s="76" t="s">
        <v>128</v>
      </c>
      <c r="H21" s="75"/>
      <c r="J21" s="66" t="s">
        <v>113</v>
      </c>
      <c r="K21" s="67">
        <v>0</v>
      </c>
      <c r="M21" s="83"/>
      <c r="P21" s="88">
        <v>4</v>
      </c>
      <c r="Q21" s="26"/>
    </row>
    <row r="22" spans="2:40" ht="10.8" thickBot="1" x14ac:dyDescent="0.25">
      <c r="B22" s="114"/>
      <c r="C22" s="91" t="s">
        <v>114</v>
      </c>
      <c r="D22" s="70">
        <v>0</v>
      </c>
      <c r="F22" s="68" t="s">
        <v>129</v>
      </c>
      <c r="G22" s="77" t="s">
        <v>130</v>
      </c>
      <c r="H22" s="78"/>
      <c r="J22" s="66" t="s">
        <v>114</v>
      </c>
      <c r="K22" s="67">
        <v>0</v>
      </c>
      <c r="M22" s="83"/>
      <c r="P22" s="111" t="s">
        <v>143</v>
      </c>
      <c r="Q22" s="112"/>
      <c r="R22" s="112"/>
      <c r="S22" s="112"/>
      <c r="T22" s="112"/>
      <c r="U22" s="112"/>
      <c r="V22" s="112"/>
      <c r="W22" s="112"/>
      <c r="X22" s="82"/>
      <c r="Y22" s="82"/>
      <c r="Z22" s="82"/>
      <c r="AA22" s="82"/>
      <c r="AB22" s="82"/>
      <c r="AC22" s="82"/>
      <c r="AD22" s="82"/>
      <c r="AE22" s="82"/>
      <c r="AF22" s="82"/>
      <c r="AG22" s="4"/>
      <c r="AH22" s="128" t="s">
        <v>159</v>
      </c>
    </row>
    <row r="23" spans="2:40" x14ac:dyDescent="0.2">
      <c r="B23" s="114"/>
      <c r="C23" s="91" t="s">
        <v>115</v>
      </c>
      <c r="D23" s="70">
        <v>0</v>
      </c>
      <c r="J23" s="66" t="s">
        <v>115</v>
      </c>
      <c r="K23" s="67">
        <v>0</v>
      </c>
      <c r="M23" s="83"/>
      <c r="P23" s="48" t="s">
        <v>7</v>
      </c>
      <c r="Q23" s="49"/>
      <c r="R23" s="49"/>
      <c r="S23" s="49"/>
      <c r="T23" s="49"/>
      <c r="U23" s="49"/>
      <c r="V23" s="49"/>
      <c r="W23" s="49"/>
      <c r="X23" s="50" t="s">
        <v>8</v>
      </c>
      <c r="Y23" s="51" t="s">
        <v>9</v>
      </c>
      <c r="Z23" s="51" t="s">
        <v>10</v>
      </c>
      <c r="AA23" s="51" t="s">
        <v>11</v>
      </c>
      <c r="AB23" s="51" t="s">
        <v>12</v>
      </c>
      <c r="AC23" s="51" t="s">
        <v>13</v>
      </c>
      <c r="AD23" s="51" t="s">
        <v>14</v>
      </c>
      <c r="AE23" s="51" t="s">
        <v>15</v>
      </c>
      <c r="AF23" s="51" t="s">
        <v>16</v>
      </c>
      <c r="AG23" s="52" t="s">
        <v>17</v>
      </c>
      <c r="AH23" s="52"/>
    </row>
    <row r="24" spans="2:40" ht="10.8" thickBot="1" x14ac:dyDescent="0.25">
      <c r="B24" s="114"/>
      <c r="C24" s="91" t="s">
        <v>116</v>
      </c>
      <c r="D24" s="70">
        <v>0</v>
      </c>
      <c r="J24" s="66" t="s">
        <v>116</v>
      </c>
      <c r="K24" s="67">
        <v>0</v>
      </c>
      <c r="M24" s="83"/>
      <c r="P24" s="53" t="s">
        <v>18</v>
      </c>
      <c r="Q24" s="54"/>
      <c r="R24" s="54"/>
      <c r="S24" s="54"/>
      <c r="T24" s="54"/>
      <c r="U24" s="54"/>
      <c r="V24" s="54"/>
      <c r="W24" s="54"/>
      <c r="X24" s="55">
        <f>SUM(AA31:AA45)</f>
        <v>58</v>
      </c>
      <c r="Y24" s="56">
        <f t="shared" ref="Y24:AG24" si="0">SUM(AB31:AB45)</f>
        <v>58</v>
      </c>
      <c r="Z24" s="56">
        <f t="shared" si="0"/>
        <v>58</v>
      </c>
      <c r="AA24" s="56">
        <f>SUM(AD31:AD45)</f>
        <v>47</v>
      </c>
      <c r="AB24" s="56">
        <f t="shared" si="0"/>
        <v>35</v>
      </c>
      <c r="AC24" s="56">
        <f>SUM(AF31:AF45)</f>
        <v>16</v>
      </c>
      <c r="AD24" s="56">
        <f>SUM(AG31:AG45)</f>
        <v>7</v>
      </c>
      <c r="AE24" s="56">
        <f>SUM(AH31:AH45)</f>
        <v>0</v>
      </c>
      <c r="AF24" s="56">
        <f>SUM(AI31:AI45)</f>
        <v>0</v>
      </c>
      <c r="AG24" s="57">
        <f t="shared" si="0"/>
        <v>0</v>
      </c>
      <c r="AH24" s="57">
        <f>SUM(X24:AG24)</f>
        <v>279</v>
      </c>
    </row>
    <row r="25" spans="2:40" ht="10.8" thickBot="1" x14ac:dyDescent="0.25">
      <c r="B25" s="114"/>
      <c r="C25" s="91" t="s">
        <v>117</v>
      </c>
      <c r="D25" s="70">
        <v>0</v>
      </c>
      <c r="J25" s="66" t="s">
        <v>117</v>
      </c>
      <c r="K25" s="67">
        <v>0</v>
      </c>
      <c r="M25" s="83"/>
      <c r="P25" s="58" t="s">
        <v>19</v>
      </c>
      <c r="Q25" s="59"/>
      <c r="R25" s="59"/>
      <c r="S25" s="59"/>
      <c r="T25" s="59"/>
      <c r="U25" s="60"/>
      <c r="V25" s="60"/>
      <c r="W25" s="60"/>
      <c r="X25" s="61">
        <f t="shared" ref="X25:AG25" si="1">X$24*(1+(0.2*$Y$19))</f>
        <v>69.599999999999994</v>
      </c>
      <c r="Y25" s="62">
        <f t="shared" si="1"/>
        <v>69.599999999999994</v>
      </c>
      <c r="Z25" s="62">
        <f t="shared" si="1"/>
        <v>69.599999999999994</v>
      </c>
      <c r="AA25" s="62">
        <f t="shared" si="1"/>
        <v>56.4</v>
      </c>
      <c r="AB25" s="62">
        <f t="shared" si="1"/>
        <v>42</v>
      </c>
      <c r="AC25" s="62">
        <f t="shared" si="1"/>
        <v>19.2</v>
      </c>
      <c r="AD25" s="62">
        <f t="shared" si="1"/>
        <v>8.4</v>
      </c>
      <c r="AE25" s="62">
        <f t="shared" si="1"/>
        <v>0</v>
      </c>
      <c r="AF25" s="63">
        <f t="shared" si="1"/>
        <v>0</v>
      </c>
      <c r="AG25" s="64">
        <f t="shared" si="1"/>
        <v>0</v>
      </c>
      <c r="AH25" s="64">
        <f>SUM(X25:AG25)</f>
        <v>334.79999999999995</v>
      </c>
    </row>
    <row r="26" spans="2:40" ht="10.95" customHeight="1" thickBot="1" x14ac:dyDescent="0.25">
      <c r="B26" s="115"/>
      <c r="C26" s="92" t="s">
        <v>118</v>
      </c>
      <c r="D26" s="71">
        <v>0</v>
      </c>
      <c r="E26" s="84"/>
      <c r="F26" s="84"/>
      <c r="G26" s="84"/>
      <c r="H26" s="84"/>
      <c r="I26" s="84"/>
      <c r="J26" s="68" t="s">
        <v>118</v>
      </c>
      <c r="K26" s="69">
        <v>1</v>
      </c>
      <c r="L26" s="84"/>
      <c r="M26" s="85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2:40" ht="14.55" customHeight="1" thickBot="1" x14ac:dyDescent="0.25"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2:40" ht="12.6" thickBot="1" x14ac:dyDescent="0.25">
      <c r="B28" s="125">
        <v>2</v>
      </c>
      <c r="C28" s="15"/>
      <c r="G28" s="15"/>
      <c r="H28" s="15"/>
      <c r="I28" s="15"/>
      <c r="J28" s="15"/>
      <c r="M28" s="18"/>
      <c r="N28" s="18"/>
      <c r="T28" s="19"/>
      <c r="U28" s="20"/>
      <c r="V28" s="20"/>
      <c r="W28" s="20"/>
      <c r="X28" s="20"/>
      <c r="Y28" s="20"/>
      <c r="Z28" s="20"/>
      <c r="AA28" s="7"/>
      <c r="AB28" s="7"/>
    </row>
    <row r="29" spans="2:40" ht="15.45" customHeight="1" thickBot="1" x14ac:dyDescent="0.25">
      <c r="B29" s="86"/>
      <c r="C29" s="87"/>
      <c r="D29" s="36"/>
      <c r="E29" s="87"/>
      <c r="F29" s="87"/>
      <c r="G29" s="87"/>
      <c r="H29" s="87"/>
      <c r="I29" s="87"/>
      <c r="J29" s="87"/>
      <c r="K29" s="36"/>
      <c r="L29" s="36"/>
      <c r="M29" s="36"/>
      <c r="N29" s="172" t="s">
        <v>134</v>
      </c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Z29" s="7"/>
      <c r="AA29" s="175" t="s">
        <v>131</v>
      </c>
      <c r="AB29" s="176"/>
      <c r="AC29" s="176"/>
      <c r="AD29" s="176"/>
      <c r="AE29" s="176"/>
      <c r="AF29" s="176"/>
      <c r="AG29" s="176"/>
      <c r="AH29" s="176"/>
      <c r="AI29" s="176"/>
      <c r="AJ29" s="177"/>
      <c r="AM29" s="31"/>
      <c r="AN29" s="31"/>
    </row>
    <row r="30" spans="2:40" ht="15" customHeight="1" thickBot="1" x14ac:dyDescent="0.3">
      <c r="B30" s="138" t="s">
        <v>146</v>
      </c>
      <c r="C30" s="139"/>
      <c r="D30" s="139"/>
      <c r="E30" s="139"/>
      <c r="F30" s="139"/>
      <c r="G30" s="140"/>
      <c r="H30" s="16"/>
      <c r="I30" s="141" t="s">
        <v>20</v>
      </c>
      <c r="J30" s="142"/>
      <c r="K30" s="143"/>
      <c r="L30" s="25"/>
      <c r="M30" s="1"/>
      <c r="N30" s="33" t="s">
        <v>107</v>
      </c>
      <c r="O30" s="33" t="s">
        <v>108</v>
      </c>
      <c r="P30" s="33" t="s">
        <v>109</v>
      </c>
      <c r="Q30" s="33" t="s">
        <v>110</v>
      </c>
      <c r="R30" s="33" t="s">
        <v>111</v>
      </c>
      <c r="S30" s="33" t="s">
        <v>112</v>
      </c>
      <c r="T30" s="33" t="s">
        <v>113</v>
      </c>
      <c r="U30" s="33" t="s">
        <v>114</v>
      </c>
      <c r="V30" s="33" t="s">
        <v>115</v>
      </c>
      <c r="W30" s="33" t="s">
        <v>116</v>
      </c>
      <c r="X30" s="33" t="s">
        <v>117</v>
      </c>
      <c r="Y30" s="37" t="s">
        <v>118</v>
      </c>
      <c r="AA30" s="29" t="s">
        <v>8</v>
      </c>
      <c r="AB30" s="30" t="s">
        <v>9</v>
      </c>
      <c r="AC30" s="30" t="s">
        <v>10</v>
      </c>
      <c r="AD30" s="30" t="s">
        <v>11</v>
      </c>
      <c r="AE30" s="30" t="s">
        <v>12</v>
      </c>
      <c r="AF30" s="30" t="s">
        <v>13</v>
      </c>
      <c r="AG30" s="30" t="s">
        <v>14</v>
      </c>
      <c r="AH30" s="30" t="s">
        <v>15</v>
      </c>
      <c r="AI30" s="30" t="s">
        <v>16</v>
      </c>
      <c r="AJ30" s="38" t="s">
        <v>17</v>
      </c>
    </row>
    <row r="31" spans="2:40" ht="12" customHeight="1" x14ac:dyDescent="0.2">
      <c r="B31" s="94" t="s">
        <v>22</v>
      </c>
      <c r="C31" s="36"/>
      <c r="D31" s="132" t="s">
        <v>8</v>
      </c>
      <c r="E31" s="132" t="s">
        <v>9</v>
      </c>
      <c r="F31" s="132" t="s">
        <v>10</v>
      </c>
      <c r="G31" s="27"/>
      <c r="H31" s="27"/>
      <c r="I31" s="135" t="s">
        <v>8</v>
      </c>
      <c r="J31" s="135" t="s">
        <v>9</v>
      </c>
      <c r="K31" s="135" t="s">
        <v>10</v>
      </c>
      <c r="L31" s="22"/>
      <c r="M31" s="97" t="s">
        <v>21</v>
      </c>
      <c r="N31" s="102">
        <v>11</v>
      </c>
      <c r="O31" s="103">
        <v>11</v>
      </c>
      <c r="P31" s="103">
        <v>11</v>
      </c>
      <c r="Q31" s="103">
        <v>11</v>
      </c>
      <c r="R31" s="103">
        <v>13</v>
      </c>
      <c r="S31" s="103">
        <v>11</v>
      </c>
      <c r="T31" s="103">
        <v>11</v>
      </c>
      <c r="U31" s="103">
        <v>12</v>
      </c>
      <c r="V31" s="103">
        <v>12</v>
      </c>
      <c r="W31" s="103">
        <v>12</v>
      </c>
      <c r="X31" s="103">
        <v>11</v>
      </c>
      <c r="Y31" s="104">
        <v>11</v>
      </c>
      <c r="AA31" s="39"/>
      <c r="AB31" s="24"/>
      <c r="AC31" s="24"/>
      <c r="AD31" s="24"/>
      <c r="AE31" s="24"/>
      <c r="AF31" s="24"/>
      <c r="AG31" s="24"/>
      <c r="AH31" s="24"/>
      <c r="AI31" s="24"/>
      <c r="AJ31" s="32"/>
    </row>
    <row r="32" spans="2:40" ht="12" customHeight="1" x14ac:dyDescent="0.2">
      <c r="B32" s="93">
        <v>3</v>
      </c>
      <c r="C32" s="7"/>
      <c r="D32" s="133"/>
      <c r="E32" s="133"/>
      <c r="F32" s="133"/>
      <c r="G32" s="3"/>
      <c r="H32" s="3"/>
      <c r="I32" s="136"/>
      <c r="J32" s="136"/>
      <c r="K32" s="136"/>
      <c r="L32" s="7"/>
      <c r="M32" s="98" t="s">
        <v>24</v>
      </c>
      <c r="N32" s="105">
        <f t="shared" ref="N32:Y32" si="2">N31*$B32</f>
        <v>33</v>
      </c>
      <c r="O32" s="106">
        <f t="shared" si="2"/>
        <v>33</v>
      </c>
      <c r="P32" s="106">
        <f t="shared" si="2"/>
        <v>33</v>
      </c>
      <c r="Q32" s="106">
        <f t="shared" si="2"/>
        <v>33</v>
      </c>
      <c r="R32" s="106">
        <f t="shared" si="2"/>
        <v>39</v>
      </c>
      <c r="S32" s="106">
        <f t="shared" si="2"/>
        <v>33</v>
      </c>
      <c r="T32" s="106">
        <f t="shared" si="2"/>
        <v>33</v>
      </c>
      <c r="U32" s="106">
        <f t="shared" si="2"/>
        <v>36</v>
      </c>
      <c r="V32" s="106">
        <f t="shared" si="2"/>
        <v>36</v>
      </c>
      <c r="W32" s="106">
        <f t="shared" si="2"/>
        <v>36</v>
      </c>
      <c r="X32" s="106">
        <f t="shared" si="2"/>
        <v>33</v>
      </c>
      <c r="Y32" s="107">
        <f t="shared" si="2"/>
        <v>33</v>
      </c>
      <c r="AA32" s="39"/>
      <c r="AB32" s="24"/>
      <c r="AC32" s="24"/>
      <c r="AD32" s="24"/>
      <c r="AE32" s="24"/>
      <c r="AF32" s="24"/>
      <c r="AG32" s="24"/>
      <c r="AH32" s="24"/>
      <c r="AI32" s="24"/>
      <c r="AJ32" s="32"/>
    </row>
    <row r="33" spans="2:36" ht="12" customHeight="1" thickBot="1" x14ac:dyDescent="0.25">
      <c r="B33" s="95"/>
      <c r="C33" s="9"/>
      <c r="D33" s="134"/>
      <c r="E33" s="134"/>
      <c r="F33" s="134"/>
      <c r="G33" s="9"/>
      <c r="H33" s="9"/>
      <c r="I33" s="137"/>
      <c r="J33" s="137"/>
      <c r="K33" s="137"/>
      <c r="L33" s="10"/>
      <c r="M33" s="99"/>
      <c r="N33" s="108">
        <f t="shared" ref="N33:Y33" si="3">INDEX($D$15:$D$26,MATCH(N$30,$C$15:$C$26,0))*N31</f>
        <v>11</v>
      </c>
      <c r="O33" s="109">
        <f t="shared" si="3"/>
        <v>0</v>
      </c>
      <c r="P33" s="109">
        <f t="shared" si="3"/>
        <v>0</v>
      </c>
      <c r="Q33" s="109">
        <f t="shared" si="3"/>
        <v>0</v>
      </c>
      <c r="R33" s="109">
        <f t="shared" si="3"/>
        <v>0</v>
      </c>
      <c r="S33" s="109">
        <f t="shared" si="3"/>
        <v>0</v>
      </c>
      <c r="T33" s="109">
        <f t="shared" si="3"/>
        <v>0</v>
      </c>
      <c r="U33" s="109">
        <f t="shared" si="3"/>
        <v>0</v>
      </c>
      <c r="V33" s="109">
        <f t="shared" si="3"/>
        <v>0</v>
      </c>
      <c r="W33" s="109">
        <f t="shared" si="3"/>
        <v>0</v>
      </c>
      <c r="X33" s="109">
        <f t="shared" si="3"/>
        <v>0</v>
      </c>
      <c r="Y33" s="110">
        <f t="shared" si="3"/>
        <v>0</v>
      </c>
      <c r="AA33" s="42">
        <f>COUNTIF($D31:$F31,AA$30)*SUM($N$33:$Y$33)</f>
        <v>11</v>
      </c>
      <c r="AB33" s="43">
        <f t="shared" ref="AB33:AJ33" si="4">COUNTIF($D31:$F31,AB$30)*SUM($N$33:$Y$33)</f>
        <v>11</v>
      </c>
      <c r="AC33" s="43">
        <f t="shared" si="4"/>
        <v>11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  <c r="AH33" s="43">
        <f t="shared" si="4"/>
        <v>0</v>
      </c>
      <c r="AI33" s="43">
        <f t="shared" si="4"/>
        <v>0</v>
      </c>
      <c r="AJ33" s="44">
        <f t="shared" si="4"/>
        <v>0</v>
      </c>
    </row>
    <row r="34" spans="2:36" ht="12" customHeight="1" x14ac:dyDescent="0.2">
      <c r="B34" s="96" t="s">
        <v>25</v>
      </c>
      <c r="D34" s="133" t="s">
        <v>8</v>
      </c>
      <c r="E34" s="133" t="s">
        <v>9</v>
      </c>
      <c r="F34" s="133" t="s">
        <v>10</v>
      </c>
      <c r="G34" s="133" t="s">
        <v>11</v>
      </c>
      <c r="H34" s="3"/>
      <c r="I34" s="3"/>
      <c r="J34" s="3"/>
      <c r="K34" s="7"/>
      <c r="L34" s="7"/>
      <c r="M34" s="98" t="s">
        <v>21</v>
      </c>
      <c r="N34" s="102">
        <v>12</v>
      </c>
      <c r="O34" s="103">
        <v>12</v>
      </c>
      <c r="P34" s="103">
        <v>11</v>
      </c>
      <c r="Q34" s="103">
        <v>13</v>
      </c>
      <c r="R34" s="103">
        <v>12</v>
      </c>
      <c r="S34" s="103">
        <v>12</v>
      </c>
      <c r="T34" s="103">
        <v>12</v>
      </c>
      <c r="U34" s="103">
        <v>11</v>
      </c>
      <c r="V34" s="103">
        <v>11</v>
      </c>
      <c r="W34" s="103">
        <v>11</v>
      </c>
      <c r="X34" s="103">
        <v>12</v>
      </c>
      <c r="Y34" s="104">
        <v>12</v>
      </c>
      <c r="AA34" s="39"/>
      <c r="AB34" s="24"/>
      <c r="AC34" s="24"/>
      <c r="AD34" s="40" t="s">
        <v>23</v>
      </c>
      <c r="AE34" s="24"/>
      <c r="AF34" s="24"/>
      <c r="AG34" s="24"/>
      <c r="AH34" s="24"/>
      <c r="AI34" s="24"/>
      <c r="AJ34" s="32"/>
    </row>
    <row r="35" spans="2:36" ht="12" customHeight="1" x14ac:dyDescent="0.2">
      <c r="B35" s="93">
        <v>4</v>
      </c>
      <c r="C35" s="3"/>
      <c r="D35" s="133"/>
      <c r="E35" s="133"/>
      <c r="F35" s="133"/>
      <c r="G35" s="133"/>
      <c r="H35" s="3"/>
      <c r="I35" s="3"/>
      <c r="J35" s="3"/>
      <c r="K35" s="7"/>
      <c r="L35" s="7"/>
      <c r="M35" s="98" t="s">
        <v>24</v>
      </c>
      <c r="N35" s="105">
        <f t="shared" ref="N35:Y35" si="5">N34*$B35</f>
        <v>48</v>
      </c>
      <c r="O35" s="106">
        <f t="shared" si="5"/>
        <v>48</v>
      </c>
      <c r="P35" s="106">
        <f t="shared" si="5"/>
        <v>44</v>
      </c>
      <c r="Q35" s="106">
        <f t="shared" si="5"/>
        <v>52</v>
      </c>
      <c r="R35" s="106">
        <f t="shared" si="5"/>
        <v>48</v>
      </c>
      <c r="S35" s="106">
        <f t="shared" si="5"/>
        <v>48</v>
      </c>
      <c r="T35" s="106">
        <f t="shared" si="5"/>
        <v>48</v>
      </c>
      <c r="U35" s="106">
        <f t="shared" si="5"/>
        <v>44</v>
      </c>
      <c r="V35" s="106">
        <f t="shared" si="5"/>
        <v>44</v>
      </c>
      <c r="W35" s="106">
        <f t="shared" si="5"/>
        <v>44</v>
      </c>
      <c r="X35" s="106">
        <f t="shared" si="5"/>
        <v>48</v>
      </c>
      <c r="Y35" s="107">
        <f t="shared" si="5"/>
        <v>48</v>
      </c>
      <c r="AA35" s="39"/>
      <c r="AB35" s="24"/>
      <c r="AC35" s="24"/>
      <c r="AD35" s="24"/>
      <c r="AE35" s="24"/>
      <c r="AF35" s="24"/>
      <c r="AG35" s="24"/>
      <c r="AH35" s="24"/>
      <c r="AI35" s="24"/>
      <c r="AJ35" s="32"/>
    </row>
    <row r="36" spans="2:36" ht="12" customHeight="1" thickBot="1" x14ac:dyDescent="0.25">
      <c r="B36" s="95"/>
      <c r="C36" s="9"/>
      <c r="D36" s="134"/>
      <c r="E36" s="134"/>
      <c r="F36" s="134"/>
      <c r="G36" s="134"/>
      <c r="H36" s="9"/>
      <c r="I36" s="9"/>
      <c r="J36" s="9"/>
      <c r="K36" s="10"/>
      <c r="L36" s="10"/>
      <c r="M36" s="100"/>
      <c r="N36" s="108">
        <f t="shared" ref="N36:Y36" si="6">INDEX($D$15:$D$26,MATCH(N$30,$C$15:$C$26,0))*N34</f>
        <v>12</v>
      </c>
      <c r="O36" s="109">
        <f t="shared" si="6"/>
        <v>0</v>
      </c>
      <c r="P36" s="109">
        <f t="shared" si="6"/>
        <v>0</v>
      </c>
      <c r="Q36" s="109">
        <f t="shared" si="6"/>
        <v>0</v>
      </c>
      <c r="R36" s="109">
        <f t="shared" si="6"/>
        <v>0</v>
      </c>
      <c r="S36" s="109">
        <f t="shared" si="6"/>
        <v>0</v>
      </c>
      <c r="T36" s="109">
        <f t="shared" si="6"/>
        <v>0</v>
      </c>
      <c r="U36" s="109">
        <f t="shared" si="6"/>
        <v>0</v>
      </c>
      <c r="V36" s="109">
        <f t="shared" si="6"/>
        <v>0</v>
      </c>
      <c r="W36" s="109">
        <f t="shared" si="6"/>
        <v>0</v>
      </c>
      <c r="X36" s="109">
        <f t="shared" si="6"/>
        <v>0</v>
      </c>
      <c r="Y36" s="110">
        <f t="shared" si="6"/>
        <v>0</v>
      </c>
      <c r="AA36" s="42">
        <f>COUNTIF($D34:$G34,AA$30)*SUM($N$36:$Y$36)</f>
        <v>12</v>
      </c>
      <c r="AB36" s="43">
        <f t="shared" ref="AB36:AJ36" si="7">COUNTIF($D34:$G34,AB$30)*SUM($N$36:$Y$36)</f>
        <v>12</v>
      </c>
      <c r="AC36" s="43">
        <f t="shared" si="7"/>
        <v>12</v>
      </c>
      <c r="AD36" s="43">
        <f t="shared" si="7"/>
        <v>12</v>
      </c>
      <c r="AE36" s="43">
        <f t="shared" si="7"/>
        <v>0</v>
      </c>
      <c r="AF36" s="43">
        <f t="shared" si="7"/>
        <v>0</v>
      </c>
      <c r="AG36" s="43">
        <f t="shared" si="7"/>
        <v>0</v>
      </c>
      <c r="AH36" s="43">
        <f t="shared" si="7"/>
        <v>0</v>
      </c>
      <c r="AI36" s="43">
        <f t="shared" si="7"/>
        <v>0</v>
      </c>
      <c r="AJ36" s="44">
        <f t="shared" si="7"/>
        <v>0</v>
      </c>
    </row>
    <row r="37" spans="2:36" ht="12" customHeight="1" x14ac:dyDescent="0.2">
      <c r="B37" s="94" t="s">
        <v>26</v>
      </c>
      <c r="C37" s="36"/>
      <c r="D37" s="132" t="s">
        <v>8</v>
      </c>
      <c r="E37" s="132" t="s">
        <v>9</v>
      </c>
      <c r="F37" s="132" t="s">
        <v>10</v>
      </c>
      <c r="G37" s="132" t="s">
        <v>11</v>
      </c>
      <c r="H37" s="132" t="s">
        <v>12</v>
      </c>
      <c r="I37" s="27"/>
      <c r="J37" s="27"/>
      <c r="K37" s="22"/>
      <c r="L37" s="22"/>
      <c r="M37" s="97" t="s">
        <v>21</v>
      </c>
      <c r="N37" s="102">
        <v>19</v>
      </c>
      <c r="O37" s="103">
        <v>19</v>
      </c>
      <c r="P37" s="103">
        <v>20</v>
      </c>
      <c r="Q37" s="103">
        <v>17</v>
      </c>
      <c r="R37" s="103">
        <v>19</v>
      </c>
      <c r="S37" s="103">
        <v>18</v>
      </c>
      <c r="T37" s="103">
        <v>19</v>
      </c>
      <c r="U37" s="103">
        <v>18</v>
      </c>
      <c r="V37" s="103">
        <v>18</v>
      </c>
      <c r="W37" s="103">
        <v>18</v>
      </c>
      <c r="X37" s="103">
        <v>19</v>
      </c>
      <c r="Y37" s="104">
        <v>19</v>
      </c>
      <c r="AA37" s="39"/>
      <c r="AB37" s="24"/>
      <c r="AC37" s="24"/>
      <c r="AD37" s="24"/>
      <c r="AE37" s="24"/>
      <c r="AF37" s="24"/>
      <c r="AG37" s="24"/>
      <c r="AH37" s="24"/>
      <c r="AI37" s="24"/>
      <c r="AJ37" s="32"/>
    </row>
    <row r="38" spans="2:36" ht="12" customHeight="1" x14ac:dyDescent="0.2">
      <c r="B38" s="93">
        <v>5</v>
      </c>
      <c r="C38" s="3"/>
      <c r="D38" s="133"/>
      <c r="E38" s="133"/>
      <c r="F38" s="133"/>
      <c r="G38" s="133"/>
      <c r="H38" s="133"/>
      <c r="I38" s="3"/>
      <c r="J38" s="3"/>
      <c r="K38" s="7"/>
      <c r="L38" s="7"/>
      <c r="M38" s="98" t="s">
        <v>24</v>
      </c>
      <c r="N38" s="105">
        <f t="shared" ref="N38:Y38" si="8">N37*$B38</f>
        <v>95</v>
      </c>
      <c r="O38" s="106">
        <f t="shared" si="8"/>
        <v>95</v>
      </c>
      <c r="P38" s="106">
        <f t="shared" si="8"/>
        <v>100</v>
      </c>
      <c r="Q38" s="106">
        <f t="shared" si="8"/>
        <v>85</v>
      </c>
      <c r="R38" s="106">
        <f t="shared" si="8"/>
        <v>95</v>
      </c>
      <c r="S38" s="106">
        <f t="shared" si="8"/>
        <v>90</v>
      </c>
      <c r="T38" s="106">
        <f t="shared" si="8"/>
        <v>95</v>
      </c>
      <c r="U38" s="106">
        <f t="shared" si="8"/>
        <v>90</v>
      </c>
      <c r="V38" s="106">
        <f t="shared" si="8"/>
        <v>90</v>
      </c>
      <c r="W38" s="106">
        <f t="shared" si="8"/>
        <v>90</v>
      </c>
      <c r="X38" s="106">
        <f t="shared" si="8"/>
        <v>95</v>
      </c>
      <c r="Y38" s="107">
        <f t="shared" si="8"/>
        <v>95</v>
      </c>
      <c r="AA38" s="39"/>
      <c r="AB38" s="24"/>
      <c r="AC38" s="24"/>
      <c r="AD38" s="24"/>
      <c r="AE38" s="24"/>
      <c r="AF38" s="24"/>
      <c r="AG38" s="24"/>
      <c r="AH38" s="24"/>
      <c r="AI38" s="24"/>
      <c r="AJ38" s="32"/>
    </row>
    <row r="39" spans="2:36" ht="12" customHeight="1" thickBot="1" x14ac:dyDescent="0.25">
      <c r="B39" s="95"/>
      <c r="C39" s="9"/>
      <c r="D39" s="134"/>
      <c r="E39" s="134"/>
      <c r="F39" s="134"/>
      <c r="G39" s="134"/>
      <c r="H39" s="134"/>
      <c r="I39" s="9"/>
      <c r="J39" s="9"/>
      <c r="K39" s="10"/>
      <c r="L39" s="10"/>
      <c r="M39" s="100"/>
      <c r="N39" s="108">
        <f t="shared" ref="N39:Y39" si="9">INDEX($D$15:$D$26,MATCH(N$30,$C$15:$C$26,0))*N37</f>
        <v>19</v>
      </c>
      <c r="O39" s="109">
        <f t="shared" si="9"/>
        <v>0</v>
      </c>
      <c r="P39" s="109">
        <f t="shared" si="9"/>
        <v>0</v>
      </c>
      <c r="Q39" s="109">
        <f t="shared" si="9"/>
        <v>0</v>
      </c>
      <c r="R39" s="109">
        <f t="shared" si="9"/>
        <v>0</v>
      </c>
      <c r="S39" s="109">
        <f t="shared" si="9"/>
        <v>0</v>
      </c>
      <c r="T39" s="109">
        <f t="shared" si="9"/>
        <v>0</v>
      </c>
      <c r="U39" s="109">
        <f t="shared" si="9"/>
        <v>0</v>
      </c>
      <c r="V39" s="109">
        <f t="shared" si="9"/>
        <v>0</v>
      </c>
      <c r="W39" s="109">
        <f t="shared" si="9"/>
        <v>0</v>
      </c>
      <c r="X39" s="109">
        <f t="shared" si="9"/>
        <v>0</v>
      </c>
      <c r="Y39" s="110">
        <f t="shared" si="9"/>
        <v>0</v>
      </c>
      <c r="AA39" s="42">
        <f>COUNTIF($D37:$H37,AA$30)*SUM($N$39:$Y$39)</f>
        <v>19</v>
      </c>
      <c r="AB39" s="43">
        <f t="shared" ref="AB39:AJ39" si="10">COUNTIF($D37:$H37,AB$30)*SUM($N$39:$Y$39)</f>
        <v>19</v>
      </c>
      <c r="AC39" s="43">
        <f t="shared" si="10"/>
        <v>19</v>
      </c>
      <c r="AD39" s="43">
        <f t="shared" si="10"/>
        <v>19</v>
      </c>
      <c r="AE39" s="43">
        <f t="shared" si="10"/>
        <v>19</v>
      </c>
      <c r="AF39" s="43">
        <f t="shared" si="10"/>
        <v>0</v>
      </c>
      <c r="AG39" s="43">
        <f t="shared" si="10"/>
        <v>0</v>
      </c>
      <c r="AH39" s="43">
        <f t="shared" si="10"/>
        <v>0</v>
      </c>
      <c r="AI39" s="43">
        <f t="shared" si="10"/>
        <v>0</v>
      </c>
      <c r="AJ39" s="44">
        <f t="shared" si="10"/>
        <v>0</v>
      </c>
    </row>
    <row r="40" spans="2:36" ht="12" customHeight="1" x14ac:dyDescent="0.2">
      <c r="B40" s="94" t="s">
        <v>27</v>
      </c>
      <c r="C40" s="36"/>
      <c r="D40" s="132" t="s">
        <v>8</v>
      </c>
      <c r="E40" s="132" t="s">
        <v>9</v>
      </c>
      <c r="F40" s="132" t="s">
        <v>10</v>
      </c>
      <c r="G40" s="132" t="s">
        <v>11</v>
      </c>
      <c r="H40" s="132" t="s">
        <v>12</v>
      </c>
      <c r="I40" s="132" t="s">
        <v>13</v>
      </c>
      <c r="J40" s="27"/>
      <c r="K40" s="22"/>
      <c r="L40" s="22"/>
      <c r="M40" s="97" t="s">
        <v>21</v>
      </c>
      <c r="N40" s="102">
        <v>9</v>
      </c>
      <c r="O40" s="103">
        <v>9</v>
      </c>
      <c r="P40" s="103">
        <v>10</v>
      </c>
      <c r="Q40" s="103">
        <v>10</v>
      </c>
      <c r="R40" s="103">
        <v>8</v>
      </c>
      <c r="S40" s="103">
        <v>10</v>
      </c>
      <c r="T40" s="103">
        <v>9</v>
      </c>
      <c r="U40" s="103">
        <v>10</v>
      </c>
      <c r="V40" s="103">
        <v>10</v>
      </c>
      <c r="W40" s="103">
        <v>10</v>
      </c>
      <c r="X40" s="103">
        <v>9</v>
      </c>
      <c r="Y40" s="104">
        <v>9</v>
      </c>
      <c r="AA40" s="39"/>
      <c r="AB40" s="24"/>
      <c r="AC40" s="24"/>
      <c r="AD40" s="24"/>
      <c r="AE40" s="24"/>
      <c r="AF40" s="24"/>
      <c r="AG40" s="24"/>
      <c r="AH40" s="24"/>
      <c r="AI40" s="24"/>
      <c r="AJ40" s="32"/>
    </row>
    <row r="41" spans="2:36" ht="12" customHeight="1" x14ac:dyDescent="0.2">
      <c r="B41" s="93">
        <v>6</v>
      </c>
      <c r="C41" s="3"/>
      <c r="D41" s="133"/>
      <c r="E41" s="133"/>
      <c r="F41" s="133"/>
      <c r="G41" s="133"/>
      <c r="H41" s="133"/>
      <c r="I41" s="133"/>
      <c r="J41" s="3"/>
      <c r="K41" s="7"/>
      <c r="L41" s="7"/>
      <c r="M41" s="98" t="s">
        <v>24</v>
      </c>
      <c r="N41" s="105">
        <f t="shared" ref="N41:Y41" si="11">N40*$B41</f>
        <v>54</v>
      </c>
      <c r="O41" s="106">
        <f t="shared" si="11"/>
        <v>54</v>
      </c>
      <c r="P41" s="106">
        <f t="shared" si="11"/>
        <v>60</v>
      </c>
      <c r="Q41" s="106">
        <f t="shared" si="11"/>
        <v>60</v>
      </c>
      <c r="R41" s="106">
        <f t="shared" si="11"/>
        <v>48</v>
      </c>
      <c r="S41" s="106">
        <f t="shared" si="11"/>
        <v>60</v>
      </c>
      <c r="T41" s="106">
        <f t="shared" si="11"/>
        <v>54</v>
      </c>
      <c r="U41" s="106">
        <f t="shared" si="11"/>
        <v>60</v>
      </c>
      <c r="V41" s="106">
        <f t="shared" si="11"/>
        <v>60</v>
      </c>
      <c r="W41" s="106">
        <f t="shared" si="11"/>
        <v>60</v>
      </c>
      <c r="X41" s="106">
        <f t="shared" si="11"/>
        <v>54</v>
      </c>
      <c r="Y41" s="107">
        <f t="shared" si="11"/>
        <v>54</v>
      </c>
      <c r="AA41" s="39"/>
      <c r="AB41" s="24"/>
      <c r="AC41" s="24"/>
      <c r="AD41" s="24"/>
      <c r="AE41" s="24"/>
      <c r="AF41" s="24"/>
      <c r="AG41" s="24"/>
      <c r="AH41" s="24"/>
      <c r="AI41" s="24"/>
      <c r="AJ41" s="32"/>
    </row>
    <row r="42" spans="2:36" ht="12" customHeight="1" thickBot="1" x14ac:dyDescent="0.25">
      <c r="B42" s="95"/>
      <c r="C42" s="9"/>
      <c r="D42" s="134"/>
      <c r="E42" s="134"/>
      <c r="F42" s="134"/>
      <c r="G42" s="134"/>
      <c r="H42" s="134"/>
      <c r="I42" s="134"/>
      <c r="J42" s="9"/>
      <c r="K42" s="10"/>
      <c r="L42" s="10"/>
      <c r="M42" s="100"/>
      <c r="N42" s="108">
        <f t="shared" ref="N42:Y42" si="12">INDEX($D$15:$D$26,MATCH(N$30,$C$15:$C$26,0))*N40</f>
        <v>9</v>
      </c>
      <c r="O42" s="109">
        <f t="shared" si="12"/>
        <v>0</v>
      </c>
      <c r="P42" s="109">
        <f t="shared" si="12"/>
        <v>0</v>
      </c>
      <c r="Q42" s="109">
        <f t="shared" si="12"/>
        <v>0</v>
      </c>
      <c r="R42" s="109">
        <f t="shared" si="12"/>
        <v>0</v>
      </c>
      <c r="S42" s="109">
        <f t="shared" si="12"/>
        <v>0</v>
      </c>
      <c r="T42" s="109">
        <f t="shared" si="12"/>
        <v>0</v>
      </c>
      <c r="U42" s="109">
        <f t="shared" si="12"/>
        <v>0</v>
      </c>
      <c r="V42" s="109">
        <f t="shared" si="12"/>
        <v>0</v>
      </c>
      <c r="W42" s="109">
        <f t="shared" si="12"/>
        <v>0</v>
      </c>
      <c r="X42" s="109">
        <f t="shared" si="12"/>
        <v>0</v>
      </c>
      <c r="Y42" s="110">
        <f t="shared" si="12"/>
        <v>0</v>
      </c>
      <c r="AA42" s="42">
        <f>COUNTIF($D40:$I40,AA$30)*SUM($N$42:$Y$42)</f>
        <v>9</v>
      </c>
      <c r="AB42" s="43">
        <f t="shared" ref="AB42:AJ42" si="13">COUNTIF($D40:$I40,AB$30)*SUM($N$42:$Y$42)</f>
        <v>9</v>
      </c>
      <c r="AC42" s="43">
        <f t="shared" si="13"/>
        <v>9</v>
      </c>
      <c r="AD42" s="43">
        <f t="shared" si="13"/>
        <v>9</v>
      </c>
      <c r="AE42" s="43">
        <f t="shared" si="13"/>
        <v>9</v>
      </c>
      <c r="AF42" s="43">
        <f t="shared" si="13"/>
        <v>9</v>
      </c>
      <c r="AG42" s="43">
        <f t="shared" si="13"/>
        <v>0</v>
      </c>
      <c r="AH42" s="43">
        <f t="shared" si="13"/>
        <v>0</v>
      </c>
      <c r="AI42" s="43">
        <f t="shared" si="13"/>
        <v>0</v>
      </c>
      <c r="AJ42" s="44">
        <f t="shared" si="13"/>
        <v>0</v>
      </c>
    </row>
    <row r="43" spans="2:36" ht="12" customHeight="1" x14ac:dyDescent="0.2">
      <c r="B43" s="94" t="s">
        <v>28</v>
      </c>
      <c r="C43" s="36"/>
      <c r="D43" s="132" t="s">
        <v>8</v>
      </c>
      <c r="E43" s="132" t="s">
        <v>9</v>
      </c>
      <c r="F43" s="132" t="s">
        <v>10</v>
      </c>
      <c r="G43" s="132" t="s">
        <v>11</v>
      </c>
      <c r="H43" s="132" t="s">
        <v>12</v>
      </c>
      <c r="I43" s="132" t="s">
        <v>13</v>
      </c>
      <c r="J43" s="132" t="s">
        <v>14</v>
      </c>
      <c r="K43" s="101"/>
      <c r="L43" s="22"/>
      <c r="M43" s="97" t="s">
        <v>21</v>
      </c>
      <c r="N43" s="102">
        <v>7</v>
      </c>
      <c r="O43" s="103">
        <v>7</v>
      </c>
      <c r="P43" s="103">
        <v>6</v>
      </c>
      <c r="Q43" s="103">
        <v>7</v>
      </c>
      <c r="R43" s="103">
        <v>7</v>
      </c>
      <c r="S43" s="103">
        <v>7</v>
      </c>
      <c r="T43" s="103">
        <v>7</v>
      </c>
      <c r="U43" s="103">
        <v>7</v>
      </c>
      <c r="V43" s="103">
        <v>7</v>
      </c>
      <c r="W43" s="103">
        <v>7</v>
      </c>
      <c r="X43" s="103">
        <v>7</v>
      </c>
      <c r="Y43" s="104">
        <v>7</v>
      </c>
      <c r="AA43" s="39"/>
      <c r="AB43" s="24"/>
      <c r="AC43" s="24"/>
      <c r="AD43" s="24"/>
      <c r="AE43" s="24"/>
      <c r="AF43" s="24"/>
      <c r="AG43" s="24"/>
      <c r="AH43" s="24"/>
      <c r="AI43" s="24"/>
      <c r="AJ43" s="32"/>
    </row>
    <row r="44" spans="2:36" ht="12" customHeight="1" x14ac:dyDescent="0.2">
      <c r="B44" s="93">
        <v>7</v>
      </c>
      <c r="C44" s="3"/>
      <c r="D44" s="133"/>
      <c r="E44" s="133"/>
      <c r="F44" s="133"/>
      <c r="G44" s="133"/>
      <c r="H44" s="133"/>
      <c r="I44" s="133"/>
      <c r="J44" s="133"/>
      <c r="K44" s="7"/>
      <c r="L44" s="7"/>
      <c r="M44" s="98" t="s">
        <v>24</v>
      </c>
      <c r="N44" s="105">
        <f t="shared" ref="N44:Y44" si="14">N43*$B44</f>
        <v>49</v>
      </c>
      <c r="O44" s="106">
        <f t="shared" si="14"/>
        <v>49</v>
      </c>
      <c r="P44" s="106">
        <f t="shared" si="14"/>
        <v>42</v>
      </c>
      <c r="Q44" s="106">
        <f t="shared" si="14"/>
        <v>49</v>
      </c>
      <c r="R44" s="106">
        <f t="shared" si="14"/>
        <v>49</v>
      </c>
      <c r="S44" s="106">
        <f t="shared" si="14"/>
        <v>49</v>
      </c>
      <c r="T44" s="106">
        <f t="shared" si="14"/>
        <v>49</v>
      </c>
      <c r="U44" s="106">
        <f t="shared" si="14"/>
        <v>49</v>
      </c>
      <c r="V44" s="106">
        <f t="shared" si="14"/>
        <v>49</v>
      </c>
      <c r="W44" s="106">
        <f t="shared" si="14"/>
        <v>49</v>
      </c>
      <c r="X44" s="106">
        <f t="shared" si="14"/>
        <v>49</v>
      </c>
      <c r="Y44" s="107">
        <f t="shared" si="14"/>
        <v>49</v>
      </c>
      <c r="AA44" s="39"/>
      <c r="AB44" s="24"/>
      <c r="AC44" s="24"/>
      <c r="AD44" s="24"/>
      <c r="AE44" s="24"/>
      <c r="AF44" s="24"/>
      <c r="AG44" s="24"/>
      <c r="AH44" s="24"/>
      <c r="AI44" s="24"/>
      <c r="AJ44" s="32"/>
    </row>
    <row r="45" spans="2:36" ht="12" customHeight="1" thickBot="1" x14ac:dyDescent="0.25">
      <c r="B45" s="23"/>
      <c r="C45" s="9"/>
      <c r="D45" s="134"/>
      <c r="E45" s="134"/>
      <c r="F45" s="134"/>
      <c r="G45" s="134"/>
      <c r="H45" s="134"/>
      <c r="I45" s="134"/>
      <c r="J45" s="134"/>
      <c r="K45" s="10"/>
      <c r="L45" s="10"/>
      <c r="M45" s="100"/>
      <c r="N45" s="108">
        <f t="shared" ref="N45:Y45" si="15">INDEX($D$15:$D$26,MATCH(N$30,$C$15:$C$26,0))*N43</f>
        <v>7</v>
      </c>
      <c r="O45" s="109">
        <f t="shared" si="15"/>
        <v>0</v>
      </c>
      <c r="P45" s="109">
        <f t="shared" si="15"/>
        <v>0</v>
      </c>
      <c r="Q45" s="109">
        <f t="shared" si="15"/>
        <v>0</v>
      </c>
      <c r="R45" s="109">
        <f t="shared" si="15"/>
        <v>0</v>
      </c>
      <c r="S45" s="109">
        <f t="shared" si="15"/>
        <v>0</v>
      </c>
      <c r="T45" s="109">
        <f t="shared" si="15"/>
        <v>0</v>
      </c>
      <c r="U45" s="109">
        <f t="shared" si="15"/>
        <v>0</v>
      </c>
      <c r="V45" s="109">
        <f t="shared" si="15"/>
        <v>0</v>
      </c>
      <c r="W45" s="109">
        <f t="shared" si="15"/>
        <v>0</v>
      </c>
      <c r="X45" s="109">
        <f t="shared" si="15"/>
        <v>0</v>
      </c>
      <c r="Y45" s="110">
        <f t="shared" si="15"/>
        <v>0</v>
      </c>
      <c r="AA45" s="45">
        <f>COUNTIF($D43:$J43,AA$30)*SUM($N$45:$Y$45)</f>
        <v>7</v>
      </c>
      <c r="AB45" s="46">
        <f t="shared" ref="AB45:AJ45" si="16">COUNTIF($D43:$J43,AB$30)*SUM($N$45:$Y$45)</f>
        <v>7</v>
      </c>
      <c r="AC45" s="46">
        <f t="shared" si="16"/>
        <v>7</v>
      </c>
      <c r="AD45" s="46">
        <f t="shared" si="16"/>
        <v>7</v>
      </c>
      <c r="AE45" s="46">
        <f t="shared" si="16"/>
        <v>7</v>
      </c>
      <c r="AF45" s="46">
        <f t="shared" si="16"/>
        <v>7</v>
      </c>
      <c r="AG45" s="46">
        <f t="shared" si="16"/>
        <v>7</v>
      </c>
      <c r="AH45" s="46">
        <f t="shared" si="16"/>
        <v>0</v>
      </c>
      <c r="AI45" s="46">
        <f t="shared" si="16"/>
        <v>0</v>
      </c>
      <c r="AJ45" s="47">
        <f t="shared" si="16"/>
        <v>0</v>
      </c>
    </row>
    <row r="46" spans="2:36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T46" s="19"/>
      <c r="U46" s="20"/>
      <c r="V46" s="20"/>
      <c r="W46" s="20"/>
      <c r="X46" s="20"/>
      <c r="Y46" s="20"/>
      <c r="Z46" s="20"/>
      <c r="AA46" s="7"/>
      <c r="AB46" s="7"/>
    </row>
    <row r="47" spans="2:36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9"/>
      <c r="Y47" s="19"/>
      <c r="Z47" s="19"/>
      <c r="AB47" s="7"/>
    </row>
    <row r="48" spans="2:36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28"/>
      <c r="Y48" s="28"/>
      <c r="Z48" s="21"/>
      <c r="AB48" s="7"/>
    </row>
    <row r="49" spans="2:28" ht="15.6" x14ac:dyDescent="0.3">
      <c r="B49" s="12" t="s">
        <v>29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0"/>
      <c r="Y49" s="20"/>
      <c r="Z49" s="20"/>
      <c r="AA49" s="18"/>
      <c r="AB49" s="7"/>
    </row>
    <row r="50" spans="2:28" ht="15" x14ac:dyDescent="0.25">
      <c r="B50" s="11" t="s">
        <v>30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9"/>
      <c r="Y50" s="19"/>
      <c r="Z50" s="19"/>
      <c r="AB50" s="7"/>
    </row>
    <row r="51" spans="2:28" ht="15" x14ac:dyDescent="0.25">
      <c r="B51" s="11" t="s">
        <v>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8"/>
      <c r="Y51" s="28"/>
      <c r="Z51" s="21"/>
      <c r="AB51" s="7"/>
    </row>
    <row r="52" spans="2:28" ht="15" x14ac:dyDescent="0.25">
      <c r="B52" s="11" t="s">
        <v>32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8"/>
      <c r="Y52" s="28"/>
      <c r="Z52" s="20"/>
      <c r="AB52" s="7"/>
    </row>
    <row r="53" spans="2:28" ht="15.6" x14ac:dyDescent="0.3">
      <c r="B53" s="11" t="s">
        <v>141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8"/>
      <c r="Y53" s="28"/>
      <c r="Z53" s="19"/>
      <c r="AB53" s="7"/>
    </row>
    <row r="54" spans="2:28" ht="15" x14ac:dyDescent="0.25">
      <c r="B54" s="11" t="s">
        <v>33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28"/>
      <c r="Y54" s="28"/>
      <c r="Z54" s="21"/>
      <c r="AB54" s="7"/>
    </row>
    <row r="55" spans="2:28" ht="15.6" x14ac:dyDescent="0.3">
      <c r="B55" s="13" t="s">
        <v>160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20"/>
      <c r="Y55" s="20"/>
      <c r="Z55" s="20"/>
      <c r="AB55" s="7"/>
    </row>
    <row r="56" spans="2:28" ht="15.6" x14ac:dyDescent="0.3">
      <c r="B56" s="11" t="s">
        <v>140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9"/>
      <c r="Y56" s="19"/>
      <c r="Z56" s="19"/>
      <c r="AA56" s="7"/>
      <c r="AB56" s="7"/>
    </row>
    <row r="57" spans="2:28" ht="15" x14ac:dyDescent="0.25">
      <c r="B57" s="1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1"/>
      <c r="Y57" s="21"/>
      <c r="Z57" s="21"/>
      <c r="AA57" s="7"/>
      <c r="AB57" s="7"/>
    </row>
    <row r="58" spans="2:28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0"/>
      <c r="Y58" s="20"/>
      <c r="Z58" s="20"/>
      <c r="AA58" s="7"/>
      <c r="AB58" s="7"/>
    </row>
    <row r="59" spans="2:28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9"/>
      <c r="Y59" s="19"/>
      <c r="Z59" s="19"/>
      <c r="AA59" s="7"/>
      <c r="AB59" s="7"/>
    </row>
    <row r="60" spans="2:28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1"/>
      <c r="W60" s="21"/>
      <c r="X60" s="21"/>
      <c r="Y60" s="21"/>
      <c r="Z60" s="21"/>
      <c r="AA60" s="7"/>
      <c r="AB60" s="7"/>
    </row>
    <row r="61" spans="2:28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0"/>
      <c r="X61" s="20"/>
      <c r="Y61" s="20"/>
      <c r="Z61" s="20"/>
      <c r="AA61" s="7"/>
      <c r="AB61" s="7"/>
    </row>
    <row r="62" spans="2:28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9"/>
      <c r="W62" s="19"/>
      <c r="X62" s="19"/>
      <c r="Y62" s="19"/>
      <c r="Z62" s="19"/>
      <c r="AA62" s="7"/>
      <c r="AB62" s="7"/>
    </row>
    <row r="63" spans="2:28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1"/>
      <c r="W63" s="21"/>
      <c r="X63" s="21"/>
      <c r="Y63" s="21"/>
      <c r="Z63" s="21"/>
      <c r="AA63" s="7"/>
      <c r="AB63" s="7"/>
    </row>
    <row r="64" spans="2:28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0"/>
      <c r="X64" s="20"/>
      <c r="Y64" s="20"/>
      <c r="Z64" s="20"/>
      <c r="AA64" s="7"/>
      <c r="AB64" s="7"/>
    </row>
    <row r="65" spans="2:28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9"/>
      <c r="W65" s="19"/>
      <c r="X65" s="19"/>
      <c r="Y65" s="19"/>
      <c r="Z65" s="19"/>
      <c r="AA65" s="7"/>
      <c r="AB65" s="7"/>
    </row>
    <row r="66" spans="2:28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1"/>
      <c r="W66" s="21"/>
      <c r="X66" s="21"/>
      <c r="Y66" s="21"/>
      <c r="Z66" s="21"/>
      <c r="AA66" s="7"/>
      <c r="AB66" s="7"/>
    </row>
    <row r="67" spans="2:28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0"/>
      <c r="X67" s="20"/>
      <c r="Y67" s="20"/>
      <c r="Z67" s="20"/>
      <c r="AA67" s="7"/>
      <c r="AB67" s="7"/>
    </row>
    <row r="68" spans="2:28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9"/>
      <c r="W68" s="19"/>
      <c r="X68" s="19"/>
      <c r="Y68" s="19"/>
      <c r="Z68" s="19"/>
      <c r="AA68" s="7"/>
      <c r="AB68" s="7"/>
    </row>
    <row r="69" spans="2:28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1"/>
      <c r="W69" s="21"/>
      <c r="X69" s="21"/>
      <c r="Y69" s="21"/>
      <c r="Z69" s="21"/>
      <c r="AA69" s="7"/>
      <c r="AB69" s="7"/>
    </row>
    <row r="70" spans="2:28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8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8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8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8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8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8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8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</sheetData>
  <mergeCells count="49">
    <mergeCell ref="N29:Y29"/>
    <mergeCell ref="AA29:AJ29"/>
    <mergeCell ref="P19:X19"/>
    <mergeCell ref="Y17:AF17"/>
    <mergeCell ref="Y18:AF18"/>
    <mergeCell ref="Y19:AF19"/>
    <mergeCell ref="Y15:AF15"/>
    <mergeCell ref="B14:F14"/>
    <mergeCell ref="F16:H16"/>
    <mergeCell ref="I14:M14"/>
    <mergeCell ref="P14:Q14"/>
    <mergeCell ref="Y16:AF16"/>
    <mergeCell ref="C6:Q6"/>
    <mergeCell ref="C9:Q9"/>
    <mergeCell ref="C10:Q10"/>
    <mergeCell ref="B7:B8"/>
    <mergeCell ref="C11:Q11"/>
    <mergeCell ref="C7:Q8"/>
    <mergeCell ref="D37:D39"/>
    <mergeCell ref="E37:E39"/>
    <mergeCell ref="F37:F39"/>
    <mergeCell ref="G37:G39"/>
    <mergeCell ref="D31:D33"/>
    <mergeCell ref="E31:E33"/>
    <mergeCell ref="F31:F33"/>
    <mergeCell ref="D34:D36"/>
    <mergeCell ref="E34:E36"/>
    <mergeCell ref="F34:F36"/>
    <mergeCell ref="E40:E42"/>
    <mergeCell ref="F40:F42"/>
    <mergeCell ref="G40:G42"/>
    <mergeCell ref="H40:H42"/>
    <mergeCell ref="G34:G36"/>
    <mergeCell ref="B5:D5"/>
    <mergeCell ref="J43:J45"/>
    <mergeCell ref="I31:I33"/>
    <mergeCell ref="J31:J33"/>
    <mergeCell ref="K31:K33"/>
    <mergeCell ref="B30:G30"/>
    <mergeCell ref="I30:K30"/>
    <mergeCell ref="I40:I42"/>
    <mergeCell ref="D43:D45"/>
    <mergeCell ref="E43:E45"/>
    <mergeCell ref="F43:F45"/>
    <mergeCell ref="G43:G45"/>
    <mergeCell ref="H43:H45"/>
    <mergeCell ref="I43:I45"/>
    <mergeCell ref="H37:H39"/>
    <mergeCell ref="D40:D42"/>
  </mergeCells>
  <phoneticPr fontId="16" type="noConversion"/>
  <dataValidations count="7">
    <dataValidation type="whole" allowBlank="1" showInputMessage="1" showErrorMessage="1" error="Endast möjligt att välja &quot;0&quot; eller &quot;1&quot;." prompt="0=ej bokat paket_x000a_1=bokat paket" sqref="D15:D26" xr:uid="{5FA45E96-E0D1-475D-AD2F-0EA3D3B2BB32}">
      <formula1>0</formula1>
      <formula2>1</formula2>
    </dataValidation>
    <dataValidation type="whole" allowBlank="1" showInputMessage="1" showErrorMessage="1" prompt="Endast möjligt att välja 1 till 5 veckor. För 1 vecka, fyll i &quot;1&quot; osv. " sqref="AB11:AI12" xr:uid="{CDD50C52-D759-4271-9B93-C1CC13025380}">
      <formula1>1</formula1>
      <formula2>4</formula2>
    </dataValidation>
    <dataValidation allowBlank="1" showInputMessage="1" showErrorMessage="1" prompt="Kontaktperson angående motiv och leveransinfo" sqref="Y16" xr:uid="{45213AAA-71EC-46F1-96BA-90191F3C2C50}"/>
    <dataValidation type="whole" allowBlank="1" showInputMessage="1" showErrorMessage="1" error="Välj mellan 1 till 52" prompt="Välj mellan 1 till 52" sqref="Y18:AF18" xr:uid="{9C625326-1ACC-4544-904E-E38B24B53CEC}">
      <formula1>1</formula1>
      <formula2>52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K43" xr:uid="{39CDB0F2-B118-4CE8-B38A-81AABFA3DCC1}">
      <formula1>$AA$30:$AJ$30</formula1>
    </dataValidation>
    <dataValidation type="whole" allowBlank="1" showInputMessage="1" showErrorMessage="1" error="Endast möjligt att välja 1 till 5 veckor. För 1 vecka, fyll i &quot;1&quot; osv. " prompt="Endast möjligt att välja 1 till 5 veckor. För 1 vecka, fyll i &quot;1&quot; osv. " sqref="Y19:AF19" xr:uid="{A4D4034B-0300-492A-8AA5-BD769211D6B3}">
      <formula1>1</formula1>
      <formula2>5</formula2>
    </dataValidation>
    <dataValidation type="list" showInputMessage="1" showErrorMessage="1" error="Fyll endast i &quot;A&quot; till &quot;J&quot;" prompt="Fyll i motivfördelning &quot;A&quot; till &quot;J&quot;. Kom ihåg att märka affischerna i enlighet med denna fördelningsmall." sqref="D31:F31 D43:J43 D40:I40 D37:H37 D34:G34" xr:uid="{85196D51-A958-4778-9152-AD2CAAFCB925}">
      <formula1>$AA$30:$AJ$30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6F91-DBD7-467C-9DE3-A8B95ABCEC96}">
  <sheetPr>
    <tabColor rgb="FFFF0000"/>
  </sheetPr>
  <dimension ref="B1:O78"/>
  <sheetViews>
    <sheetView showGridLines="0" workbookViewId="0">
      <selection activeCell="Q73" sqref="Q73"/>
    </sheetView>
  </sheetViews>
  <sheetFormatPr defaultRowHeight="14.4" x14ac:dyDescent="0.3"/>
  <cols>
    <col min="1" max="1" width="1.109375" customWidth="1"/>
    <col min="2" max="2" width="17" bestFit="1" customWidth="1"/>
    <col min="3" max="3" width="28.77734375" bestFit="1" customWidth="1"/>
  </cols>
  <sheetData>
    <row r="1" spans="2:15" ht="5.55" customHeight="1" x14ac:dyDescent="0.3"/>
    <row r="2" spans="2:15" x14ac:dyDescent="0.3">
      <c r="B2" s="127" t="s">
        <v>151</v>
      </c>
      <c r="C2" s="127" t="s">
        <v>158</v>
      </c>
      <c r="D2" s="127" t="s">
        <v>107</v>
      </c>
      <c r="E2" s="127" t="s">
        <v>108</v>
      </c>
      <c r="F2" s="127" t="s">
        <v>109</v>
      </c>
      <c r="G2" s="127" t="s">
        <v>110</v>
      </c>
      <c r="H2" s="127" t="s">
        <v>111</v>
      </c>
      <c r="I2" s="127" t="s">
        <v>112</v>
      </c>
      <c r="J2" s="127" t="s">
        <v>113</v>
      </c>
      <c r="K2" s="127" t="s">
        <v>114</v>
      </c>
      <c r="L2" s="127" t="s">
        <v>115</v>
      </c>
      <c r="M2" s="127" t="s">
        <v>116</v>
      </c>
      <c r="N2" s="127" t="s">
        <v>117</v>
      </c>
      <c r="O2" s="127" t="s">
        <v>118</v>
      </c>
    </row>
    <row r="3" spans="2:15" x14ac:dyDescent="0.3">
      <c r="B3" t="s">
        <v>153</v>
      </c>
      <c r="C3" t="s">
        <v>53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5</v>
      </c>
      <c r="M3" s="14">
        <v>0</v>
      </c>
      <c r="N3" s="14">
        <v>5</v>
      </c>
      <c r="O3" s="14">
        <v>0</v>
      </c>
    </row>
    <row r="4" spans="2:15" x14ac:dyDescent="0.3">
      <c r="B4" t="s">
        <v>152</v>
      </c>
      <c r="C4" t="s">
        <v>34</v>
      </c>
      <c r="D4" s="14">
        <v>3</v>
      </c>
      <c r="E4" s="14">
        <v>3</v>
      </c>
      <c r="F4" s="14">
        <v>0</v>
      </c>
      <c r="G4" s="14">
        <v>0</v>
      </c>
      <c r="H4" s="14">
        <v>3</v>
      </c>
      <c r="I4" s="14">
        <v>0</v>
      </c>
      <c r="J4" s="14">
        <v>3</v>
      </c>
      <c r="K4" s="14">
        <v>3</v>
      </c>
      <c r="L4" s="14">
        <v>3</v>
      </c>
      <c r="M4" s="14">
        <v>3</v>
      </c>
      <c r="N4" s="14">
        <v>0</v>
      </c>
      <c r="O4" s="14">
        <v>3</v>
      </c>
    </row>
    <row r="5" spans="2:15" x14ac:dyDescent="0.3">
      <c r="B5" t="s">
        <v>154</v>
      </c>
      <c r="C5" t="s">
        <v>75</v>
      </c>
      <c r="D5" s="14">
        <v>0</v>
      </c>
      <c r="E5" s="14">
        <v>0</v>
      </c>
      <c r="F5" s="14">
        <v>7</v>
      </c>
      <c r="G5" s="14">
        <v>7</v>
      </c>
      <c r="H5" s="14">
        <v>7</v>
      </c>
      <c r="I5" s="14">
        <v>0</v>
      </c>
      <c r="J5" s="14">
        <v>7</v>
      </c>
      <c r="K5" s="14">
        <v>0</v>
      </c>
      <c r="L5" s="14">
        <v>0</v>
      </c>
      <c r="M5" s="14">
        <v>0</v>
      </c>
      <c r="N5" s="14">
        <v>7</v>
      </c>
      <c r="O5" s="14">
        <v>7</v>
      </c>
    </row>
    <row r="6" spans="2:15" x14ac:dyDescent="0.3">
      <c r="B6" t="s">
        <v>153</v>
      </c>
      <c r="C6" t="s">
        <v>54</v>
      </c>
      <c r="D6" s="14">
        <v>0</v>
      </c>
      <c r="E6" s="14">
        <v>5</v>
      </c>
      <c r="F6" s="14">
        <v>5</v>
      </c>
      <c r="G6" s="14">
        <v>5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5</v>
      </c>
    </row>
    <row r="7" spans="2:15" x14ac:dyDescent="0.3">
      <c r="B7" t="s">
        <v>153</v>
      </c>
      <c r="C7" t="s">
        <v>55</v>
      </c>
      <c r="D7" s="14">
        <v>3</v>
      </c>
      <c r="E7" s="14">
        <v>0</v>
      </c>
      <c r="F7" s="14">
        <v>0</v>
      </c>
      <c r="G7" s="14">
        <v>0</v>
      </c>
      <c r="H7" s="14">
        <v>0</v>
      </c>
      <c r="I7" s="14">
        <v>3</v>
      </c>
      <c r="J7" s="14">
        <v>0</v>
      </c>
      <c r="K7" s="14">
        <v>0</v>
      </c>
      <c r="L7" s="14">
        <v>3</v>
      </c>
      <c r="M7" s="14">
        <v>0</v>
      </c>
      <c r="N7" s="14">
        <v>4</v>
      </c>
      <c r="O7" s="14">
        <v>0</v>
      </c>
    </row>
    <row r="8" spans="2:15" x14ac:dyDescent="0.3">
      <c r="B8" t="s">
        <v>154</v>
      </c>
      <c r="C8" t="s">
        <v>76</v>
      </c>
      <c r="D8" s="14">
        <v>7</v>
      </c>
      <c r="E8" s="14">
        <v>8</v>
      </c>
      <c r="F8" s="14">
        <v>8</v>
      </c>
      <c r="G8" s="14">
        <v>4</v>
      </c>
      <c r="H8" s="14">
        <v>3</v>
      </c>
      <c r="I8" s="14">
        <v>0</v>
      </c>
      <c r="J8" s="14">
        <v>4</v>
      </c>
      <c r="K8" s="14">
        <v>4</v>
      </c>
      <c r="L8" s="14">
        <v>0</v>
      </c>
      <c r="M8" s="14">
        <v>8</v>
      </c>
      <c r="N8" s="14">
        <v>3</v>
      </c>
      <c r="O8" s="14">
        <v>3</v>
      </c>
    </row>
    <row r="9" spans="2:15" x14ac:dyDescent="0.3">
      <c r="B9" t="s">
        <v>154</v>
      </c>
      <c r="C9" t="s">
        <v>77</v>
      </c>
      <c r="D9" s="14">
        <v>0</v>
      </c>
      <c r="E9" s="14">
        <v>0</v>
      </c>
      <c r="F9" s="14">
        <v>0</v>
      </c>
      <c r="G9" s="14">
        <v>6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>
        <v>0</v>
      </c>
      <c r="N9" s="14">
        <v>0</v>
      </c>
      <c r="O9" s="14">
        <v>3</v>
      </c>
    </row>
    <row r="10" spans="2:15" x14ac:dyDescent="0.3">
      <c r="B10" t="s">
        <v>153</v>
      </c>
      <c r="C10" t="s">
        <v>56</v>
      </c>
      <c r="D10" s="14">
        <v>0</v>
      </c>
      <c r="E10" s="14">
        <v>0</v>
      </c>
      <c r="F10" s="14">
        <v>5</v>
      </c>
      <c r="G10" s="14">
        <v>0</v>
      </c>
      <c r="H10" s="14">
        <v>0</v>
      </c>
      <c r="I10" s="14">
        <v>0</v>
      </c>
      <c r="J10" s="14">
        <v>6</v>
      </c>
      <c r="K10" s="14">
        <v>6</v>
      </c>
      <c r="L10" s="14">
        <v>0</v>
      </c>
      <c r="M10" s="14">
        <v>5</v>
      </c>
      <c r="N10" s="14">
        <v>0</v>
      </c>
      <c r="O10" s="14">
        <v>5</v>
      </c>
    </row>
    <row r="11" spans="2:15" x14ac:dyDescent="0.3">
      <c r="B11" t="s">
        <v>154</v>
      </c>
      <c r="C11" t="s">
        <v>99</v>
      </c>
      <c r="D11" s="14">
        <v>23</v>
      </c>
      <c r="E11" s="14">
        <v>15</v>
      </c>
      <c r="F11" s="14">
        <v>20</v>
      </c>
      <c r="G11" s="14">
        <v>15</v>
      </c>
      <c r="H11" s="14">
        <v>10</v>
      </c>
      <c r="I11" s="14">
        <v>15</v>
      </c>
      <c r="J11" s="14">
        <v>20</v>
      </c>
      <c r="K11" s="14">
        <v>20</v>
      </c>
      <c r="L11" s="14">
        <v>10</v>
      </c>
      <c r="M11" s="14">
        <v>20</v>
      </c>
      <c r="N11" s="14">
        <v>20</v>
      </c>
      <c r="O11" s="14">
        <v>10</v>
      </c>
    </row>
    <row r="12" spans="2:15" x14ac:dyDescent="0.3">
      <c r="B12" t="s">
        <v>154</v>
      </c>
      <c r="C12" t="s">
        <v>78</v>
      </c>
      <c r="D12" s="14">
        <v>5</v>
      </c>
      <c r="E12" s="14">
        <v>0</v>
      </c>
      <c r="F12" s="14">
        <v>5</v>
      </c>
      <c r="G12" s="14">
        <v>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2:15" x14ac:dyDescent="0.3">
      <c r="B13" t="s">
        <v>152</v>
      </c>
      <c r="C13" t="s">
        <v>35</v>
      </c>
      <c r="D13" s="14">
        <v>0</v>
      </c>
      <c r="E13" s="14">
        <v>3</v>
      </c>
      <c r="F13" s="14">
        <v>0</v>
      </c>
      <c r="G13" s="14">
        <v>0</v>
      </c>
      <c r="H13" s="14">
        <v>0</v>
      </c>
      <c r="I13" s="14">
        <v>3</v>
      </c>
      <c r="J13" s="14">
        <v>0</v>
      </c>
      <c r="K13" s="14">
        <v>3</v>
      </c>
      <c r="L13" s="14">
        <v>3</v>
      </c>
      <c r="M13" s="14">
        <v>0</v>
      </c>
      <c r="N13" s="14">
        <v>3</v>
      </c>
      <c r="O13" s="14">
        <v>0</v>
      </c>
    </row>
    <row r="14" spans="2:15" x14ac:dyDescent="0.3">
      <c r="B14" t="s">
        <v>153</v>
      </c>
      <c r="C14" t="s">
        <v>57</v>
      </c>
      <c r="D14" s="14">
        <v>3</v>
      </c>
      <c r="E14" s="14">
        <v>4</v>
      </c>
      <c r="F14" s="14">
        <v>7</v>
      </c>
      <c r="G14" s="14">
        <v>0</v>
      </c>
      <c r="H14" s="14">
        <v>4</v>
      </c>
      <c r="I14" s="14">
        <v>4</v>
      </c>
      <c r="J14" s="14">
        <v>4</v>
      </c>
      <c r="K14" s="14">
        <v>0</v>
      </c>
      <c r="L14" s="14">
        <v>4</v>
      </c>
      <c r="M14" s="14">
        <v>4</v>
      </c>
      <c r="N14" s="14">
        <v>0</v>
      </c>
      <c r="O14" s="14">
        <v>4</v>
      </c>
    </row>
    <row r="15" spans="2:15" x14ac:dyDescent="0.3">
      <c r="B15" t="s">
        <v>154</v>
      </c>
      <c r="C15" t="s">
        <v>79</v>
      </c>
      <c r="D15" s="14">
        <v>4</v>
      </c>
      <c r="E15" s="14">
        <v>3</v>
      </c>
      <c r="F15" s="14">
        <v>0</v>
      </c>
      <c r="G15" s="14">
        <v>3</v>
      </c>
      <c r="H15" s="14">
        <v>0</v>
      </c>
      <c r="I15" s="14">
        <v>3</v>
      </c>
      <c r="J15" s="14">
        <v>0</v>
      </c>
      <c r="K15" s="14">
        <v>0</v>
      </c>
      <c r="L15" s="14">
        <v>0</v>
      </c>
      <c r="M15" s="14">
        <v>4</v>
      </c>
      <c r="N15" s="14">
        <v>0</v>
      </c>
      <c r="O15" s="14">
        <v>0</v>
      </c>
    </row>
    <row r="16" spans="2:15" x14ac:dyDescent="0.3">
      <c r="B16" t="s">
        <v>153</v>
      </c>
      <c r="C16" t="s">
        <v>58</v>
      </c>
      <c r="D16" s="14">
        <v>0</v>
      </c>
      <c r="E16" s="14">
        <v>0</v>
      </c>
      <c r="F16" s="14">
        <v>0</v>
      </c>
      <c r="G16" s="14">
        <v>4</v>
      </c>
      <c r="H16" s="14">
        <v>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2:15" x14ac:dyDescent="0.3">
      <c r="B17" t="s">
        <v>153</v>
      </c>
      <c r="C17" t="s">
        <v>59</v>
      </c>
      <c r="D17" s="14">
        <v>3</v>
      </c>
      <c r="E17" s="14">
        <v>3</v>
      </c>
      <c r="F17" s="14">
        <v>0</v>
      </c>
      <c r="G17" s="14">
        <v>5</v>
      </c>
      <c r="H17" s="14">
        <v>4</v>
      </c>
      <c r="I17" s="14">
        <v>5</v>
      </c>
      <c r="J17" s="14">
        <v>0</v>
      </c>
      <c r="K17" s="14">
        <v>3</v>
      </c>
      <c r="L17" s="14">
        <v>0</v>
      </c>
      <c r="M17" s="14">
        <v>5</v>
      </c>
      <c r="N17" s="14">
        <v>5</v>
      </c>
      <c r="O17" s="14">
        <v>4</v>
      </c>
    </row>
    <row r="18" spans="2:15" x14ac:dyDescent="0.3">
      <c r="B18" t="s">
        <v>154</v>
      </c>
      <c r="C18" t="s">
        <v>80</v>
      </c>
      <c r="D18" s="14">
        <v>6</v>
      </c>
      <c r="E18" s="14">
        <v>13</v>
      </c>
      <c r="F18" s="14">
        <v>0</v>
      </c>
      <c r="G18" s="14">
        <v>5</v>
      </c>
      <c r="H18" s="14">
        <v>5</v>
      </c>
      <c r="I18" s="14">
        <v>6</v>
      </c>
      <c r="J18" s="14">
        <v>5</v>
      </c>
      <c r="K18" s="14">
        <v>0</v>
      </c>
      <c r="L18" s="14">
        <v>19</v>
      </c>
      <c r="M18" s="14">
        <v>7</v>
      </c>
      <c r="N18" s="14">
        <v>5</v>
      </c>
      <c r="O18" s="14">
        <v>6</v>
      </c>
    </row>
    <row r="19" spans="2:15" x14ac:dyDescent="0.3">
      <c r="B19" t="s">
        <v>152</v>
      </c>
      <c r="C19" t="s">
        <v>36</v>
      </c>
      <c r="D19" s="14">
        <v>0</v>
      </c>
      <c r="E19" s="14">
        <v>5</v>
      </c>
      <c r="F19" s="14">
        <v>5</v>
      </c>
      <c r="G19" s="14">
        <v>5</v>
      </c>
      <c r="H19" s="14">
        <v>4</v>
      </c>
      <c r="I19" s="14">
        <v>0</v>
      </c>
      <c r="J19" s="14">
        <v>0</v>
      </c>
      <c r="K19" s="14">
        <v>5</v>
      </c>
      <c r="L19" s="14">
        <v>5</v>
      </c>
      <c r="M19" s="14">
        <v>0</v>
      </c>
      <c r="N19" s="14">
        <v>5</v>
      </c>
      <c r="O19" s="14">
        <v>5</v>
      </c>
    </row>
    <row r="20" spans="2:15" x14ac:dyDescent="0.3">
      <c r="B20" t="s">
        <v>152</v>
      </c>
      <c r="C20" t="s">
        <v>37</v>
      </c>
      <c r="D20" s="14">
        <v>3</v>
      </c>
      <c r="E20" s="14">
        <v>4</v>
      </c>
      <c r="F20" s="14">
        <v>3</v>
      </c>
      <c r="G20" s="14">
        <v>4</v>
      </c>
      <c r="H20" s="14">
        <v>0</v>
      </c>
      <c r="I20" s="14">
        <v>4</v>
      </c>
      <c r="J20" s="14">
        <v>0</v>
      </c>
      <c r="K20" s="14">
        <v>3</v>
      </c>
      <c r="L20" s="14">
        <v>0</v>
      </c>
      <c r="M20" s="14">
        <v>0</v>
      </c>
      <c r="N20" s="14">
        <v>3</v>
      </c>
      <c r="O20" s="14">
        <v>6</v>
      </c>
    </row>
    <row r="21" spans="2:15" x14ac:dyDescent="0.3">
      <c r="B21" t="s">
        <v>154</v>
      </c>
      <c r="C21" t="s">
        <v>82</v>
      </c>
      <c r="D21" s="14">
        <v>4</v>
      </c>
      <c r="E21" s="14">
        <v>9</v>
      </c>
      <c r="F21" s="14">
        <v>10</v>
      </c>
      <c r="G21" s="14">
        <v>4</v>
      </c>
      <c r="H21" s="14">
        <v>9</v>
      </c>
      <c r="I21" s="14">
        <v>10</v>
      </c>
      <c r="J21" s="14">
        <v>0</v>
      </c>
      <c r="K21" s="14">
        <v>10</v>
      </c>
      <c r="L21" s="14">
        <v>4</v>
      </c>
      <c r="M21" s="14">
        <v>19</v>
      </c>
      <c r="N21" s="14">
        <v>4</v>
      </c>
      <c r="O21" s="14">
        <v>5</v>
      </c>
    </row>
    <row r="22" spans="2:15" x14ac:dyDescent="0.3">
      <c r="B22" t="s">
        <v>152</v>
      </c>
      <c r="C22" t="s">
        <v>38</v>
      </c>
      <c r="D22" s="14">
        <v>0</v>
      </c>
      <c r="E22" s="14">
        <v>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4</v>
      </c>
      <c r="M22" s="14">
        <v>4</v>
      </c>
      <c r="N22" s="14">
        <v>4</v>
      </c>
      <c r="O22" s="14">
        <v>0</v>
      </c>
    </row>
    <row r="23" spans="2:15" x14ac:dyDescent="0.3">
      <c r="B23" t="s">
        <v>152</v>
      </c>
      <c r="C23" t="s">
        <v>39</v>
      </c>
      <c r="D23" s="14">
        <v>0</v>
      </c>
      <c r="E23" s="14">
        <v>3</v>
      </c>
      <c r="F23" s="14">
        <v>3</v>
      </c>
      <c r="G23" s="14">
        <v>0</v>
      </c>
      <c r="H23" s="14">
        <v>3</v>
      </c>
      <c r="I23" s="14">
        <v>3</v>
      </c>
      <c r="J23" s="14">
        <v>3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2:15" x14ac:dyDescent="0.3">
      <c r="B24" t="s">
        <v>154</v>
      </c>
      <c r="C24" t="s">
        <v>83</v>
      </c>
      <c r="D24" s="14">
        <v>0</v>
      </c>
      <c r="E24" s="14">
        <v>0</v>
      </c>
      <c r="F24" s="14">
        <v>0</v>
      </c>
      <c r="G24" s="14">
        <v>4</v>
      </c>
      <c r="H24" s="14">
        <v>4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2:15" x14ac:dyDescent="0.3">
      <c r="B25" t="s">
        <v>153</v>
      </c>
      <c r="C25" t="s">
        <v>60</v>
      </c>
      <c r="D25" s="14">
        <v>0</v>
      </c>
      <c r="E25" s="14">
        <v>4</v>
      </c>
      <c r="F25" s="14">
        <v>0</v>
      </c>
      <c r="G25" s="14">
        <v>0</v>
      </c>
      <c r="H25" s="14">
        <v>0</v>
      </c>
      <c r="I25" s="14">
        <v>4</v>
      </c>
      <c r="J25" s="14">
        <v>5</v>
      </c>
      <c r="K25" s="14">
        <v>0</v>
      </c>
      <c r="L25" s="14">
        <v>5</v>
      </c>
      <c r="M25" s="14">
        <v>0</v>
      </c>
      <c r="N25" s="14">
        <v>0</v>
      </c>
      <c r="O25" s="14">
        <v>5</v>
      </c>
    </row>
    <row r="26" spans="2:15" x14ac:dyDescent="0.3">
      <c r="B26" t="s">
        <v>153</v>
      </c>
      <c r="C26" t="s">
        <v>61</v>
      </c>
      <c r="D26" s="14">
        <v>5</v>
      </c>
      <c r="E26" s="14">
        <v>0</v>
      </c>
      <c r="F26" s="14">
        <v>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2:15" x14ac:dyDescent="0.3">
      <c r="B27" t="s">
        <v>153</v>
      </c>
      <c r="C27" t="s">
        <v>63</v>
      </c>
      <c r="D27" s="14">
        <v>5</v>
      </c>
      <c r="E27" s="14">
        <v>5</v>
      </c>
      <c r="F27" s="14">
        <v>0</v>
      </c>
      <c r="G27" s="14">
        <v>6</v>
      </c>
      <c r="H27" s="14">
        <v>6</v>
      </c>
      <c r="I27" s="14">
        <v>0</v>
      </c>
      <c r="J27" s="14">
        <v>0</v>
      </c>
      <c r="K27" s="14">
        <v>5</v>
      </c>
      <c r="L27" s="14">
        <v>3</v>
      </c>
      <c r="M27" s="14">
        <v>3</v>
      </c>
      <c r="N27" s="14">
        <v>5</v>
      </c>
      <c r="O27" s="14">
        <v>0</v>
      </c>
    </row>
    <row r="28" spans="2:15" x14ac:dyDescent="0.3">
      <c r="B28" t="s">
        <v>154</v>
      </c>
      <c r="C28" t="s">
        <v>84</v>
      </c>
      <c r="D28" s="14">
        <v>7</v>
      </c>
      <c r="E28" s="14">
        <v>7</v>
      </c>
      <c r="F28" s="14">
        <v>13</v>
      </c>
      <c r="G28" s="14">
        <v>7</v>
      </c>
      <c r="H28" s="14">
        <v>14</v>
      </c>
      <c r="I28" s="14">
        <v>7</v>
      </c>
      <c r="J28" s="14">
        <v>7</v>
      </c>
      <c r="K28" s="14">
        <v>7</v>
      </c>
      <c r="L28" s="14">
        <v>7</v>
      </c>
      <c r="M28" s="14">
        <v>13</v>
      </c>
      <c r="N28" s="14">
        <v>14</v>
      </c>
      <c r="O28" s="14">
        <v>7</v>
      </c>
    </row>
    <row r="29" spans="2:15" x14ac:dyDescent="0.3">
      <c r="B29" t="s">
        <v>152</v>
      </c>
      <c r="C29" t="s">
        <v>40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5</v>
      </c>
      <c r="L29" s="14">
        <v>0</v>
      </c>
      <c r="M29" s="14">
        <v>0</v>
      </c>
      <c r="N29" s="14">
        <v>0</v>
      </c>
      <c r="O29" s="14">
        <v>0</v>
      </c>
    </row>
    <row r="30" spans="2:15" x14ac:dyDescent="0.3">
      <c r="B30" t="s">
        <v>153</v>
      </c>
      <c r="C30" t="s">
        <v>64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4">
        <v>0</v>
      </c>
      <c r="N30" s="14">
        <v>0</v>
      </c>
      <c r="O30" s="14">
        <v>5</v>
      </c>
    </row>
    <row r="31" spans="2:15" x14ac:dyDescent="0.3">
      <c r="B31" t="s">
        <v>152</v>
      </c>
      <c r="C31" t="s">
        <v>41</v>
      </c>
      <c r="D31" s="14">
        <v>11</v>
      </c>
      <c r="E31" s="14">
        <v>6</v>
      </c>
      <c r="F31" s="14">
        <v>6</v>
      </c>
      <c r="G31" s="14">
        <v>6</v>
      </c>
      <c r="H31" s="14">
        <v>10</v>
      </c>
      <c r="I31" s="14">
        <v>6</v>
      </c>
      <c r="J31" s="14">
        <v>6</v>
      </c>
      <c r="K31" s="14">
        <v>6</v>
      </c>
      <c r="L31" s="14">
        <v>6</v>
      </c>
      <c r="M31" s="14">
        <v>5</v>
      </c>
      <c r="N31" s="14">
        <v>18</v>
      </c>
      <c r="O31" s="14">
        <v>7</v>
      </c>
    </row>
    <row r="32" spans="2:15" x14ac:dyDescent="0.3">
      <c r="B32" t="s">
        <v>153</v>
      </c>
      <c r="C32" t="s">
        <v>65</v>
      </c>
      <c r="D32" s="14">
        <v>0</v>
      </c>
      <c r="E32" s="14">
        <v>4</v>
      </c>
      <c r="F32" s="14">
        <v>0</v>
      </c>
      <c r="G32" s="14">
        <v>0</v>
      </c>
      <c r="H32" s="14">
        <v>0</v>
      </c>
      <c r="I32" s="14">
        <v>3</v>
      </c>
      <c r="J32" s="14">
        <v>4</v>
      </c>
      <c r="K32" s="14">
        <v>0</v>
      </c>
      <c r="L32" s="14">
        <v>3</v>
      </c>
      <c r="M32" s="14">
        <v>0</v>
      </c>
      <c r="N32" s="14">
        <v>0</v>
      </c>
      <c r="O32" s="14">
        <v>0</v>
      </c>
    </row>
    <row r="33" spans="2:15" x14ac:dyDescent="0.3">
      <c r="B33" t="s">
        <v>154</v>
      </c>
      <c r="C33" t="s">
        <v>85</v>
      </c>
      <c r="D33" s="14">
        <v>11</v>
      </c>
      <c r="E33" s="14">
        <v>6</v>
      </c>
      <c r="F33" s="14">
        <v>5</v>
      </c>
      <c r="G33" s="14">
        <v>0</v>
      </c>
      <c r="H33" s="14">
        <v>5</v>
      </c>
      <c r="I33" s="14">
        <v>0</v>
      </c>
      <c r="J33" s="14">
        <v>6</v>
      </c>
      <c r="K33" s="14">
        <v>0</v>
      </c>
      <c r="L33" s="14">
        <v>6</v>
      </c>
      <c r="M33" s="14">
        <v>5</v>
      </c>
      <c r="N33" s="14">
        <v>0</v>
      </c>
      <c r="O33" s="14">
        <v>0</v>
      </c>
    </row>
    <row r="34" spans="2:15" x14ac:dyDescent="0.3">
      <c r="B34" t="s">
        <v>154</v>
      </c>
      <c r="C34" t="s">
        <v>86</v>
      </c>
      <c r="D34" s="14">
        <v>11</v>
      </c>
      <c r="E34" s="14">
        <v>6</v>
      </c>
      <c r="F34" s="14">
        <v>6</v>
      </c>
      <c r="G34" s="14">
        <v>6</v>
      </c>
      <c r="H34" s="14">
        <v>0</v>
      </c>
      <c r="I34" s="14">
        <v>12</v>
      </c>
      <c r="J34" s="14">
        <v>0</v>
      </c>
      <c r="K34" s="14">
        <v>6</v>
      </c>
      <c r="L34" s="14">
        <v>6</v>
      </c>
      <c r="M34" s="14">
        <v>6</v>
      </c>
      <c r="N34" s="14">
        <v>6</v>
      </c>
      <c r="O34" s="14">
        <v>6</v>
      </c>
    </row>
    <row r="35" spans="2:15" x14ac:dyDescent="0.3">
      <c r="B35" t="s">
        <v>154</v>
      </c>
      <c r="C35" t="s">
        <v>87</v>
      </c>
      <c r="D35" s="14">
        <v>0</v>
      </c>
      <c r="E35" s="14">
        <v>0</v>
      </c>
      <c r="F35" s="14">
        <v>5</v>
      </c>
      <c r="G35" s="14">
        <v>6</v>
      </c>
      <c r="H35" s="14">
        <v>6</v>
      </c>
      <c r="I35" s="14">
        <v>5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2:15" x14ac:dyDescent="0.3">
      <c r="B36" t="s">
        <v>154</v>
      </c>
      <c r="C36" t="s">
        <v>88</v>
      </c>
      <c r="D36" s="14">
        <v>6</v>
      </c>
      <c r="E36" s="14">
        <v>6</v>
      </c>
      <c r="F36" s="14">
        <v>6</v>
      </c>
      <c r="G36" s="14">
        <v>0</v>
      </c>
      <c r="H36" s="14">
        <v>0</v>
      </c>
      <c r="I36" s="14">
        <v>0</v>
      </c>
      <c r="J36" s="14">
        <v>12</v>
      </c>
      <c r="K36" s="14">
        <v>0</v>
      </c>
      <c r="L36" s="14">
        <v>0</v>
      </c>
      <c r="M36" s="14">
        <v>6</v>
      </c>
      <c r="N36" s="14">
        <v>0</v>
      </c>
      <c r="O36" s="14">
        <v>0</v>
      </c>
    </row>
    <row r="37" spans="2:15" x14ac:dyDescent="0.3">
      <c r="B37" t="s">
        <v>154</v>
      </c>
      <c r="C37" t="s">
        <v>101</v>
      </c>
      <c r="D37" s="14">
        <v>0</v>
      </c>
      <c r="E37" s="14">
        <v>4</v>
      </c>
      <c r="F37" s="14">
        <v>3</v>
      </c>
      <c r="G37" s="14">
        <v>0</v>
      </c>
      <c r="H37" s="14">
        <v>6</v>
      </c>
      <c r="I37" s="14">
        <v>5</v>
      </c>
      <c r="J37" s="14">
        <v>4</v>
      </c>
      <c r="K37" s="14">
        <v>4</v>
      </c>
      <c r="L37" s="14">
        <v>7</v>
      </c>
      <c r="M37" s="14">
        <v>4</v>
      </c>
      <c r="N37" s="14">
        <v>0</v>
      </c>
      <c r="O37" s="14">
        <v>3</v>
      </c>
    </row>
    <row r="38" spans="2:15" x14ac:dyDescent="0.3">
      <c r="B38" t="s">
        <v>155</v>
      </c>
      <c r="C38" t="s">
        <v>102</v>
      </c>
      <c r="D38" s="14">
        <v>3</v>
      </c>
      <c r="E38" s="14">
        <v>3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2:15" x14ac:dyDescent="0.3">
      <c r="B39" t="s">
        <v>154</v>
      </c>
      <c r="C39" t="s">
        <v>89</v>
      </c>
      <c r="D39" s="14">
        <v>0</v>
      </c>
      <c r="E39" s="14">
        <v>0</v>
      </c>
      <c r="F39" s="14">
        <v>4</v>
      </c>
      <c r="G39" s="14">
        <v>4</v>
      </c>
      <c r="H39" s="14">
        <v>4</v>
      </c>
      <c r="I39" s="14">
        <v>4</v>
      </c>
      <c r="J39" s="14">
        <v>4</v>
      </c>
      <c r="K39" s="14">
        <v>4</v>
      </c>
      <c r="L39" s="14">
        <v>0</v>
      </c>
      <c r="M39" s="14">
        <v>0</v>
      </c>
      <c r="N39" s="14">
        <v>4</v>
      </c>
      <c r="O39" s="14">
        <v>4</v>
      </c>
    </row>
    <row r="40" spans="2:15" x14ac:dyDescent="0.3">
      <c r="B40" t="s">
        <v>154</v>
      </c>
      <c r="C40" t="s">
        <v>90</v>
      </c>
      <c r="D40" s="14">
        <v>7</v>
      </c>
      <c r="E40" s="14">
        <v>0</v>
      </c>
      <c r="F40" s="14">
        <v>6</v>
      </c>
      <c r="G40" s="14">
        <v>6</v>
      </c>
      <c r="H40" s="14">
        <v>7</v>
      </c>
      <c r="I40" s="14">
        <v>7</v>
      </c>
      <c r="J40" s="14">
        <v>4</v>
      </c>
      <c r="K40" s="14">
        <v>0</v>
      </c>
      <c r="L40" s="14">
        <v>4</v>
      </c>
      <c r="M40" s="14">
        <v>0</v>
      </c>
      <c r="N40" s="14">
        <v>4</v>
      </c>
      <c r="O40" s="14">
        <v>4</v>
      </c>
    </row>
    <row r="41" spans="2:15" x14ac:dyDescent="0.3">
      <c r="B41" t="s">
        <v>152</v>
      </c>
      <c r="C41" t="s">
        <v>42</v>
      </c>
      <c r="D41" s="14">
        <v>4</v>
      </c>
      <c r="E41" s="14">
        <v>0</v>
      </c>
      <c r="F41" s="14">
        <v>3</v>
      </c>
      <c r="G41" s="14">
        <v>3</v>
      </c>
      <c r="H41" s="14">
        <v>3</v>
      </c>
      <c r="I41" s="14">
        <v>4</v>
      </c>
      <c r="J41" s="14">
        <v>4</v>
      </c>
      <c r="K41" s="14">
        <v>4</v>
      </c>
      <c r="L41" s="14">
        <v>0</v>
      </c>
      <c r="M41" s="14">
        <v>3</v>
      </c>
      <c r="N41" s="14">
        <v>4</v>
      </c>
      <c r="O41" s="14">
        <v>4</v>
      </c>
    </row>
    <row r="42" spans="2:15" x14ac:dyDescent="0.3">
      <c r="B42" t="s">
        <v>153</v>
      </c>
      <c r="C42" t="s">
        <v>66</v>
      </c>
      <c r="D42" s="14">
        <v>5</v>
      </c>
      <c r="E42" s="14">
        <v>4</v>
      </c>
      <c r="F42" s="14">
        <v>0</v>
      </c>
      <c r="G42" s="14">
        <v>3</v>
      </c>
      <c r="H42" s="14">
        <v>5</v>
      </c>
      <c r="I42" s="14">
        <v>0</v>
      </c>
      <c r="J42" s="14">
        <v>0</v>
      </c>
      <c r="K42" s="14">
        <v>5</v>
      </c>
      <c r="L42" s="14">
        <v>4</v>
      </c>
      <c r="M42" s="14">
        <v>0</v>
      </c>
      <c r="N42" s="14">
        <v>5</v>
      </c>
      <c r="O42" s="14">
        <v>0</v>
      </c>
    </row>
    <row r="43" spans="2:15" x14ac:dyDescent="0.3">
      <c r="B43" t="s">
        <v>155</v>
      </c>
      <c r="C43" t="s">
        <v>105</v>
      </c>
      <c r="D43" s="14">
        <v>3</v>
      </c>
      <c r="E43" s="14">
        <v>3</v>
      </c>
      <c r="F43" s="14">
        <v>3</v>
      </c>
      <c r="G43" s="14">
        <v>3</v>
      </c>
      <c r="H43" s="14">
        <v>0</v>
      </c>
      <c r="I43" s="14">
        <v>0</v>
      </c>
      <c r="J43" s="14">
        <v>5</v>
      </c>
      <c r="K43" s="14">
        <v>5</v>
      </c>
      <c r="L43" s="14">
        <v>3</v>
      </c>
      <c r="M43" s="14">
        <v>3</v>
      </c>
      <c r="N43" s="14">
        <v>3</v>
      </c>
      <c r="O43" s="14">
        <v>3</v>
      </c>
    </row>
    <row r="44" spans="2:15" x14ac:dyDescent="0.3">
      <c r="B44" t="s">
        <v>152</v>
      </c>
      <c r="C44" t="s">
        <v>43</v>
      </c>
      <c r="D44" s="14">
        <v>0</v>
      </c>
      <c r="E44" s="14">
        <v>0</v>
      </c>
      <c r="F44" s="14">
        <v>0</v>
      </c>
      <c r="G44" s="14">
        <v>0</v>
      </c>
      <c r="H44" s="14">
        <v>3</v>
      </c>
      <c r="I44" s="14">
        <v>0</v>
      </c>
      <c r="J44" s="14">
        <v>3</v>
      </c>
      <c r="K44" s="14">
        <v>3</v>
      </c>
      <c r="L44" s="14">
        <v>0</v>
      </c>
      <c r="M44" s="14">
        <v>3</v>
      </c>
      <c r="N44" s="14">
        <v>3</v>
      </c>
      <c r="O44" s="14">
        <v>3</v>
      </c>
    </row>
    <row r="45" spans="2:15" x14ac:dyDescent="0.3">
      <c r="B45" t="s">
        <v>152</v>
      </c>
      <c r="C45" t="s">
        <v>44</v>
      </c>
      <c r="D45" s="14">
        <v>0</v>
      </c>
      <c r="E45" s="14">
        <v>0</v>
      </c>
      <c r="F45" s="14">
        <v>0</v>
      </c>
      <c r="G45" s="14">
        <v>0</v>
      </c>
      <c r="H45" s="14">
        <v>3</v>
      </c>
      <c r="I45" s="14">
        <v>4</v>
      </c>
      <c r="J45" s="14">
        <v>0</v>
      </c>
      <c r="K45" s="14">
        <v>0</v>
      </c>
      <c r="L45" s="14">
        <v>3</v>
      </c>
      <c r="M45" s="14">
        <v>0</v>
      </c>
      <c r="N45" s="14">
        <v>0</v>
      </c>
      <c r="O45" s="14">
        <v>0</v>
      </c>
    </row>
    <row r="46" spans="2:15" x14ac:dyDescent="0.3">
      <c r="B46" t="s">
        <v>154</v>
      </c>
      <c r="C46" t="s">
        <v>92</v>
      </c>
      <c r="D46" s="14">
        <v>0</v>
      </c>
      <c r="E46" s="14">
        <v>0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14">
        <v>3</v>
      </c>
      <c r="L46" s="14">
        <v>0</v>
      </c>
      <c r="M46" s="14">
        <v>0</v>
      </c>
      <c r="N46" s="14">
        <v>3</v>
      </c>
      <c r="O46" s="14">
        <v>0</v>
      </c>
    </row>
    <row r="47" spans="2:15" x14ac:dyDescent="0.3">
      <c r="B47" t="s">
        <v>154</v>
      </c>
      <c r="C47" t="s">
        <v>100</v>
      </c>
      <c r="D47" s="14">
        <v>0</v>
      </c>
      <c r="E47" s="14">
        <v>12</v>
      </c>
      <c r="F47" s="14">
        <v>7</v>
      </c>
      <c r="G47" s="14">
        <v>7</v>
      </c>
      <c r="H47" s="14">
        <v>6</v>
      </c>
      <c r="I47" s="14">
        <v>7</v>
      </c>
      <c r="J47" s="14">
        <v>0</v>
      </c>
      <c r="K47" s="14">
        <v>11</v>
      </c>
      <c r="L47" s="14">
        <v>5</v>
      </c>
      <c r="M47" s="14">
        <v>7</v>
      </c>
      <c r="N47" s="14">
        <v>6</v>
      </c>
      <c r="O47" s="14">
        <v>11</v>
      </c>
    </row>
    <row r="48" spans="2:15" x14ac:dyDescent="0.3">
      <c r="B48" t="s">
        <v>153</v>
      </c>
      <c r="C48" t="s">
        <v>62</v>
      </c>
      <c r="D48" s="14">
        <v>3</v>
      </c>
      <c r="E48" s="14">
        <v>0</v>
      </c>
      <c r="F48" s="14">
        <v>0</v>
      </c>
      <c r="G48" s="14">
        <v>4</v>
      </c>
      <c r="H48" s="14">
        <v>0</v>
      </c>
      <c r="I48" s="14">
        <v>0</v>
      </c>
      <c r="J48" s="14">
        <v>6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2:15" x14ac:dyDescent="0.3">
      <c r="B49" t="s">
        <v>154</v>
      </c>
      <c r="C49" t="s">
        <v>81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3</v>
      </c>
      <c r="J49" s="14">
        <v>0</v>
      </c>
      <c r="K49" s="14">
        <v>0</v>
      </c>
      <c r="L49" s="14">
        <v>0</v>
      </c>
      <c r="M49" s="14">
        <v>3</v>
      </c>
      <c r="N49" s="14">
        <v>3</v>
      </c>
      <c r="O49" s="14">
        <v>3</v>
      </c>
    </row>
    <row r="50" spans="2:15" x14ac:dyDescent="0.3">
      <c r="B50" t="s">
        <v>154</v>
      </c>
      <c r="C50" t="s">
        <v>91</v>
      </c>
      <c r="D50" s="14">
        <v>0</v>
      </c>
      <c r="E50" s="14">
        <v>3</v>
      </c>
      <c r="F50" s="14">
        <v>0</v>
      </c>
      <c r="G50" s="14">
        <v>0</v>
      </c>
      <c r="H50" s="14">
        <v>0</v>
      </c>
      <c r="I50" s="14">
        <v>3</v>
      </c>
      <c r="J50" s="14">
        <v>3</v>
      </c>
      <c r="K50" s="14">
        <v>3</v>
      </c>
      <c r="L50" s="14">
        <v>0</v>
      </c>
      <c r="M50" s="14">
        <v>0</v>
      </c>
      <c r="N50" s="14">
        <v>0</v>
      </c>
      <c r="O50" s="14">
        <v>0</v>
      </c>
    </row>
    <row r="51" spans="2:15" x14ac:dyDescent="0.3">
      <c r="B51" t="s">
        <v>153</v>
      </c>
      <c r="C51" t="s">
        <v>67</v>
      </c>
      <c r="D51" s="14">
        <v>0</v>
      </c>
      <c r="E51" s="14">
        <v>0</v>
      </c>
      <c r="F51" s="14">
        <v>4</v>
      </c>
      <c r="G51" s="14">
        <v>0</v>
      </c>
      <c r="H51" s="14">
        <v>0</v>
      </c>
      <c r="I51" s="14">
        <v>0</v>
      </c>
      <c r="J51" s="14">
        <v>0</v>
      </c>
      <c r="K51" s="14">
        <v>3</v>
      </c>
      <c r="L51" s="14">
        <v>0</v>
      </c>
      <c r="M51" s="14">
        <v>3</v>
      </c>
      <c r="N51" s="14">
        <v>0</v>
      </c>
      <c r="O51" s="14">
        <v>0</v>
      </c>
    </row>
    <row r="52" spans="2:15" x14ac:dyDescent="0.3">
      <c r="B52" t="s">
        <v>152</v>
      </c>
      <c r="C52" t="s">
        <v>45</v>
      </c>
      <c r="D52" s="14">
        <v>6</v>
      </c>
      <c r="E52" s="14">
        <v>0</v>
      </c>
      <c r="F52" s="14">
        <v>0</v>
      </c>
      <c r="G52" s="14">
        <v>5</v>
      </c>
      <c r="H52" s="14">
        <v>12</v>
      </c>
      <c r="I52" s="14">
        <v>5</v>
      </c>
      <c r="J52" s="14">
        <v>5</v>
      </c>
      <c r="K52" s="14">
        <v>0</v>
      </c>
      <c r="L52" s="14">
        <v>15</v>
      </c>
      <c r="M52" s="14">
        <v>7</v>
      </c>
      <c r="N52" s="14">
        <v>12</v>
      </c>
      <c r="O52" s="14">
        <v>5</v>
      </c>
    </row>
    <row r="53" spans="2:15" x14ac:dyDescent="0.3">
      <c r="B53" t="s">
        <v>153</v>
      </c>
      <c r="C53" t="s">
        <v>68</v>
      </c>
      <c r="D53" s="14">
        <v>7</v>
      </c>
      <c r="E53" s="14">
        <v>5</v>
      </c>
      <c r="F53" s="14">
        <v>6</v>
      </c>
      <c r="G53" s="14">
        <v>0</v>
      </c>
      <c r="H53" s="14">
        <v>6</v>
      </c>
      <c r="I53" s="14">
        <v>13</v>
      </c>
      <c r="J53" s="14">
        <v>0</v>
      </c>
      <c r="K53" s="14">
        <v>0</v>
      </c>
      <c r="L53" s="14">
        <v>6</v>
      </c>
      <c r="M53" s="14">
        <v>0</v>
      </c>
      <c r="N53" s="14">
        <v>4</v>
      </c>
      <c r="O53" s="14">
        <v>0</v>
      </c>
    </row>
    <row r="54" spans="2:15" x14ac:dyDescent="0.3">
      <c r="B54" t="s">
        <v>153</v>
      </c>
      <c r="C54" t="s">
        <v>69</v>
      </c>
      <c r="D54" s="14">
        <v>5</v>
      </c>
      <c r="E54" s="14">
        <v>0</v>
      </c>
      <c r="F54" s="14">
        <v>0</v>
      </c>
      <c r="G54" s="14">
        <v>3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6</v>
      </c>
      <c r="N54" s="14">
        <v>4</v>
      </c>
      <c r="O54" s="14">
        <v>0</v>
      </c>
    </row>
    <row r="55" spans="2:15" x14ac:dyDescent="0.3">
      <c r="B55" t="s">
        <v>153</v>
      </c>
      <c r="C55" t="s">
        <v>70</v>
      </c>
      <c r="D55" s="14">
        <v>4</v>
      </c>
      <c r="E55" s="14">
        <v>0</v>
      </c>
      <c r="F55" s="14">
        <v>0</v>
      </c>
      <c r="G55" s="14">
        <v>0</v>
      </c>
      <c r="H55" s="14">
        <v>4</v>
      </c>
      <c r="I55" s="14">
        <v>6</v>
      </c>
      <c r="J55" s="14">
        <v>10</v>
      </c>
      <c r="K55" s="14">
        <v>0</v>
      </c>
      <c r="L55" s="14">
        <v>9</v>
      </c>
      <c r="M55" s="14">
        <v>5</v>
      </c>
      <c r="N55" s="14">
        <v>5</v>
      </c>
      <c r="O55" s="14">
        <v>0</v>
      </c>
    </row>
    <row r="56" spans="2:15" x14ac:dyDescent="0.3">
      <c r="B56" t="s">
        <v>153</v>
      </c>
      <c r="C56" t="s">
        <v>71</v>
      </c>
      <c r="D56" s="14">
        <v>6</v>
      </c>
      <c r="E56" s="14">
        <v>0</v>
      </c>
      <c r="F56" s="14">
        <v>3</v>
      </c>
      <c r="G56" s="14">
        <v>5</v>
      </c>
      <c r="H56" s="14">
        <v>0</v>
      </c>
      <c r="I56" s="14">
        <v>5</v>
      </c>
      <c r="J56" s="14">
        <v>0</v>
      </c>
      <c r="K56" s="14">
        <v>0</v>
      </c>
      <c r="L56" s="14">
        <v>0</v>
      </c>
      <c r="M56" s="14">
        <v>0</v>
      </c>
      <c r="N56" s="14">
        <v>5</v>
      </c>
      <c r="O56" s="14">
        <v>6</v>
      </c>
    </row>
    <row r="57" spans="2:15" x14ac:dyDescent="0.3">
      <c r="B57" t="s">
        <v>153</v>
      </c>
      <c r="C57" t="s">
        <v>72</v>
      </c>
      <c r="D57" s="14">
        <v>0</v>
      </c>
      <c r="E57" s="14">
        <v>6</v>
      </c>
      <c r="F57" s="14">
        <v>7</v>
      </c>
      <c r="G57" s="14">
        <v>0</v>
      </c>
      <c r="H57" s="14">
        <v>0</v>
      </c>
      <c r="I57" s="14">
        <v>0</v>
      </c>
      <c r="J57" s="14">
        <v>7</v>
      </c>
      <c r="K57" s="14">
        <v>6</v>
      </c>
      <c r="L57" s="14">
        <v>0</v>
      </c>
      <c r="M57" s="14">
        <v>6</v>
      </c>
      <c r="N57" s="14">
        <v>0</v>
      </c>
      <c r="O57" s="14">
        <v>0</v>
      </c>
    </row>
    <row r="58" spans="2:15" x14ac:dyDescent="0.3">
      <c r="B58" t="s">
        <v>154</v>
      </c>
      <c r="C58" t="s">
        <v>93</v>
      </c>
      <c r="D58" s="14">
        <v>5</v>
      </c>
      <c r="E58" s="14">
        <v>4</v>
      </c>
      <c r="F58" s="14">
        <v>0</v>
      </c>
      <c r="G58" s="14">
        <v>4</v>
      </c>
      <c r="H58" s="14">
        <v>6</v>
      </c>
      <c r="I58" s="14">
        <v>6</v>
      </c>
      <c r="J58" s="14">
        <v>0</v>
      </c>
      <c r="K58" s="14">
        <v>3</v>
      </c>
      <c r="L58" s="14">
        <v>4</v>
      </c>
      <c r="M58" s="14">
        <v>3</v>
      </c>
      <c r="N58" s="14">
        <v>4</v>
      </c>
      <c r="O58" s="14">
        <v>5</v>
      </c>
    </row>
    <row r="59" spans="2:15" x14ac:dyDescent="0.3">
      <c r="B59" t="s">
        <v>156</v>
      </c>
      <c r="C59" t="s">
        <v>74</v>
      </c>
      <c r="D59" s="14">
        <v>4</v>
      </c>
      <c r="E59" s="14">
        <v>12</v>
      </c>
      <c r="F59" s="14">
        <v>17</v>
      </c>
      <c r="G59" s="14">
        <v>13</v>
      </c>
      <c r="H59" s="14">
        <v>10</v>
      </c>
      <c r="I59" s="14">
        <v>11</v>
      </c>
      <c r="J59" s="14">
        <v>12</v>
      </c>
      <c r="K59" s="14">
        <v>9</v>
      </c>
      <c r="L59" s="14">
        <v>13</v>
      </c>
      <c r="M59" s="14">
        <v>10</v>
      </c>
      <c r="N59" s="14">
        <v>9</v>
      </c>
      <c r="O59" s="14">
        <v>12</v>
      </c>
    </row>
    <row r="60" spans="2:15" x14ac:dyDescent="0.3">
      <c r="B60" t="s">
        <v>152</v>
      </c>
      <c r="C60" t="s">
        <v>46</v>
      </c>
      <c r="D60" s="14">
        <v>7</v>
      </c>
      <c r="E60" s="14">
        <v>0</v>
      </c>
      <c r="F60" s="14">
        <v>0</v>
      </c>
      <c r="G60" s="14">
        <v>6</v>
      </c>
      <c r="H60" s="14">
        <v>5</v>
      </c>
      <c r="I60" s="14">
        <v>7</v>
      </c>
      <c r="J60" s="14">
        <v>5</v>
      </c>
      <c r="K60" s="14">
        <v>13</v>
      </c>
      <c r="L60" s="14">
        <v>0</v>
      </c>
      <c r="M60" s="14">
        <v>12</v>
      </c>
      <c r="N60" s="14">
        <v>7</v>
      </c>
      <c r="O60" s="14">
        <v>7</v>
      </c>
    </row>
    <row r="61" spans="2:15" x14ac:dyDescent="0.3">
      <c r="B61" t="s">
        <v>152</v>
      </c>
      <c r="C61" t="s">
        <v>47</v>
      </c>
      <c r="D61" s="14">
        <v>5</v>
      </c>
      <c r="E61" s="14">
        <v>5</v>
      </c>
      <c r="F61" s="14">
        <v>5</v>
      </c>
      <c r="G61" s="14">
        <v>0</v>
      </c>
      <c r="H61" s="14">
        <v>0</v>
      </c>
      <c r="I61" s="14">
        <v>0</v>
      </c>
      <c r="J61" s="14">
        <v>5</v>
      </c>
      <c r="K61" s="14">
        <v>5</v>
      </c>
      <c r="L61" s="14">
        <v>0</v>
      </c>
      <c r="M61" s="14">
        <v>0</v>
      </c>
      <c r="N61" s="14">
        <v>0</v>
      </c>
      <c r="O61" s="14">
        <v>0</v>
      </c>
    </row>
    <row r="62" spans="2:15" x14ac:dyDescent="0.3">
      <c r="B62" t="s">
        <v>154</v>
      </c>
      <c r="C62" t="s">
        <v>94</v>
      </c>
      <c r="D62" s="14">
        <v>11</v>
      </c>
      <c r="E62" s="14">
        <v>5</v>
      </c>
      <c r="F62" s="14">
        <v>4</v>
      </c>
      <c r="G62" s="14">
        <v>11</v>
      </c>
      <c r="H62" s="14">
        <v>5</v>
      </c>
      <c r="I62" s="14">
        <v>9</v>
      </c>
      <c r="J62" s="14">
        <v>8</v>
      </c>
      <c r="K62" s="14">
        <v>20</v>
      </c>
      <c r="L62" s="14">
        <v>12</v>
      </c>
      <c r="M62" s="14">
        <v>0</v>
      </c>
      <c r="N62" s="14">
        <v>9</v>
      </c>
      <c r="O62" s="14">
        <v>4</v>
      </c>
    </row>
    <row r="63" spans="2:15" x14ac:dyDescent="0.3">
      <c r="B63" t="s">
        <v>152</v>
      </c>
      <c r="C63" t="s">
        <v>48</v>
      </c>
      <c r="D63" s="14">
        <v>3</v>
      </c>
      <c r="E63" s="14">
        <v>5</v>
      </c>
      <c r="F63" s="14">
        <v>7</v>
      </c>
      <c r="G63" s="14">
        <v>18</v>
      </c>
      <c r="H63" s="14">
        <v>11</v>
      </c>
      <c r="I63" s="14">
        <v>8</v>
      </c>
      <c r="J63" s="14">
        <v>0</v>
      </c>
      <c r="K63" s="14">
        <v>6</v>
      </c>
      <c r="L63" s="14">
        <v>7</v>
      </c>
      <c r="M63" s="14">
        <v>8</v>
      </c>
      <c r="N63" s="14">
        <v>6</v>
      </c>
      <c r="O63" s="14">
        <v>4</v>
      </c>
    </row>
    <row r="64" spans="2:15" x14ac:dyDescent="0.3">
      <c r="B64" t="s">
        <v>152</v>
      </c>
      <c r="C64" t="s">
        <v>49</v>
      </c>
      <c r="D64" s="14">
        <v>10</v>
      </c>
      <c r="E64" s="14">
        <v>10</v>
      </c>
      <c r="F64" s="14">
        <v>10</v>
      </c>
      <c r="G64" s="14">
        <v>5</v>
      </c>
      <c r="H64" s="14">
        <v>5</v>
      </c>
      <c r="I64" s="14">
        <v>5</v>
      </c>
      <c r="J64" s="14">
        <v>10</v>
      </c>
      <c r="K64" s="14">
        <v>5</v>
      </c>
      <c r="L64" s="14">
        <v>10</v>
      </c>
      <c r="M64" s="14">
        <v>11</v>
      </c>
      <c r="N64" s="14">
        <v>5</v>
      </c>
      <c r="O64" s="14">
        <v>11</v>
      </c>
    </row>
    <row r="65" spans="2:15" x14ac:dyDescent="0.3">
      <c r="B65" t="s">
        <v>157</v>
      </c>
      <c r="C65" t="s">
        <v>50</v>
      </c>
      <c r="D65" s="14">
        <v>21</v>
      </c>
      <c r="E65" s="14">
        <v>10</v>
      </c>
      <c r="F65" s="14">
        <v>14</v>
      </c>
      <c r="G65" s="14">
        <v>15</v>
      </c>
      <c r="H65" s="14">
        <v>19</v>
      </c>
      <c r="I65" s="14">
        <v>21</v>
      </c>
      <c r="J65" s="14">
        <v>22</v>
      </c>
      <c r="K65" s="14">
        <v>17</v>
      </c>
      <c r="L65" s="14">
        <v>19</v>
      </c>
      <c r="M65" s="14">
        <v>14</v>
      </c>
      <c r="N65" s="14">
        <v>21</v>
      </c>
      <c r="O65" s="14">
        <v>14</v>
      </c>
    </row>
    <row r="66" spans="2:15" x14ac:dyDescent="0.3">
      <c r="B66" t="s">
        <v>154</v>
      </c>
      <c r="C66" t="s">
        <v>148</v>
      </c>
      <c r="D66" s="14">
        <v>4</v>
      </c>
      <c r="E66" s="14">
        <v>5</v>
      </c>
      <c r="F66" s="14">
        <v>9</v>
      </c>
      <c r="G66" s="14">
        <v>9</v>
      </c>
      <c r="H66" s="14">
        <v>14</v>
      </c>
      <c r="I66" s="14">
        <v>14</v>
      </c>
      <c r="J66" s="14">
        <v>4</v>
      </c>
      <c r="K66" s="14">
        <v>5</v>
      </c>
      <c r="L66" s="14">
        <v>5</v>
      </c>
      <c r="M66" s="14">
        <v>5</v>
      </c>
      <c r="N66" s="14">
        <v>5</v>
      </c>
      <c r="O66" s="14">
        <v>21</v>
      </c>
    </row>
    <row r="67" spans="2:15" x14ac:dyDescent="0.3">
      <c r="B67" t="s">
        <v>154</v>
      </c>
      <c r="C67" t="s">
        <v>95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6</v>
      </c>
      <c r="J67" s="14">
        <v>0</v>
      </c>
      <c r="K67" s="14">
        <v>0</v>
      </c>
      <c r="L67" s="14">
        <v>6</v>
      </c>
      <c r="M67" s="14">
        <v>0</v>
      </c>
      <c r="N67" s="14">
        <v>0</v>
      </c>
      <c r="O67" s="14">
        <v>0</v>
      </c>
    </row>
    <row r="68" spans="2:15" x14ac:dyDescent="0.3">
      <c r="B68" t="s">
        <v>152</v>
      </c>
      <c r="C68" t="s">
        <v>51</v>
      </c>
      <c r="D68" s="14">
        <v>5</v>
      </c>
      <c r="E68" s="14">
        <v>5</v>
      </c>
      <c r="F68" s="14">
        <v>0</v>
      </c>
      <c r="G68" s="14">
        <v>0</v>
      </c>
      <c r="H68" s="14">
        <v>0</v>
      </c>
      <c r="I68" s="14">
        <v>4</v>
      </c>
      <c r="J68" s="14">
        <v>5</v>
      </c>
      <c r="K68" s="14">
        <v>4</v>
      </c>
      <c r="L68" s="14">
        <v>4</v>
      </c>
      <c r="M68" s="14">
        <v>0</v>
      </c>
      <c r="N68" s="14">
        <v>0</v>
      </c>
      <c r="O68" s="14">
        <v>4</v>
      </c>
    </row>
    <row r="69" spans="2:15" x14ac:dyDescent="0.3">
      <c r="B69" t="s">
        <v>154</v>
      </c>
      <c r="C69" t="s">
        <v>96</v>
      </c>
      <c r="D69" s="14">
        <v>7</v>
      </c>
      <c r="E69" s="14">
        <v>7</v>
      </c>
      <c r="F69" s="14">
        <v>0</v>
      </c>
      <c r="G69" s="14">
        <v>0</v>
      </c>
      <c r="H69" s="14">
        <v>0</v>
      </c>
      <c r="I69" s="14">
        <v>0</v>
      </c>
      <c r="J69" s="14">
        <v>7</v>
      </c>
      <c r="K69" s="14">
        <v>7</v>
      </c>
      <c r="L69" s="14">
        <v>7</v>
      </c>
      <c r="M69" s="14">
        <v>7</v>
      </c>
      <c r="N69" s="14">
        <v>0</v>
      </c>
      <c r="O69" s="14">
        <v>0</v>
      </c>
    </row>
    <row r="70" spans="2:15" x14ac:dyDescent="0.3">
      <c r="B70" t="s">
        <v>153</v>
      </c>
      <c r="C70" t="s">
        <v>149</v>
      </c>
      <c r="D70" s="14">
        <v>6</v>
      </c>
      <c r="E70" s="14">
        <v>14</v>
      </c>
      <c r="F70" s="14">
        <v>13</v>
      </c>
      <c r="G70" s="14">
        <v>13</v>
      </c>
      <c r="H70" s="14">
        <v>7</v>
      </c>
      <c r="I70" s="14">
        <v>7</v>
      </c>
      <c r="J70" s="14">
        <v>7</v>
      </c>
      <c r="K70" s="14">
        <v>6</v>
      </c>
      <c r="L70" s="14">
        <v>20</v>
      </c>
      <c r="M70" s="14">
        <v>7</v>
      </c>
      <c r="N70" s="14">
        <v>12</v>
      </c>
      <c r="O70" s="14">
        <v>18</v>
      </c>
    </row>
    <row r="71" spans="2:15" x14ac:dyDescent="0.3">
      <c r="B71" t="s">
        <v>154</v>
      </c>
      <c r="C71" t="s">
        <v>150</v>
      </c>
      <c r="D71" s="14">
        <v>10</v>
      </c>
      <c r="E71" s="14">
        <v>23</v>
      </c>
      <c r="F71" s="14">
        <v>12</v>
      </c>
      <c r="G71" s="14">
        <v>23</v>
      </c>
      <c r="H71" s="14">
        <v>13</v>
      </c>
      <c r="I71" s="14">
        <v>10</v>
      </c>
      <c r="J71" s="14">
        <v>13</v>
      </c>
      <c r="K71" s="14">
        <v>23</v>
      </c>
      <c r="L71" s="14">
        <v>6</v>
      </c>
      <c r="M71" s="14">
        <v>18</v>
      </c>
      <c r="N71" s="14">
        <v>12</v>
      </c>
      <c r="O71" s="14">
        <v>17</v>
      </c>
    </row>
    <row r="72" spans="2:15" x14ac:dyDescent="0.3">
      <c r="B72" t="s">
        <v>155</v>
      </c>
      <c r="C72" t="s">
        <v>103</v>
      </c>
      <c r="D72" s="14">
        <v>3</v>
      </c>
      <c r="E72" s="14">
        <v>0</v>
      </c>
      <c r="F72" s="14">
        <v>0</v>
      </c>
      <c r="G72" s="14">
        <v>4</v>
      </c>
      <c r="H72" s="14">
        <v>6</v>
      </c>
      <c r="I72" s="14">
        <v>4</v>
      </c>
      <c r="J72" s="14">
        <v>11</v>
      </c>
      <c r="K72" s="14">
        <v>0</v>
      </c>
      <c r="L72" s="14">
        <v>3</v>
      </c>
      <c r="M72" s="14">
        <v>3</v>
      </c>
      <c r="N72" s="14">
        <v>0</v>
      </c>
      <c r="O72" s="14">
        <v>5</v>
      </c>
    </row>
    <row r="73" spans="2:15" x14ac:dyDescent="0.3">
      <c r="B73" t="s">
        <v>153</v>
      </c>
      <c r="C73" t="s">
        <v>73</v>
      </c>
      <c r="D73" s="14">
        <v>0</v>
      </c>
      <c r="E73" s="14">
        <v>0</v>
      </c>
      <c r="F73" s="14">
        <v>4</v>
      </c>
      <c r="G73" s="14">
        <v>3</v>
      </c>
      <c r="H73" s="14">
        <v>0</v>
      </c>
      <c r="I73" s="14">
        <v>3</v>
      </c>
      <c r="J73" s="14">
        <v>4</v>
      </c>
      <c r="K73" s="14">
        <v>3</v>
      </c>
      <c r="L73" s="14">
        <v>0</v>
      </c>
      <c r="M73" s="14">
        <v>4</v>
      </c>
      <c r="N73" s="14">
        <v>0</v>
      </c>
      <c r="O73" s="14">
        <v>4</v>
      </c>
    </row>
    <row r="74" spans="2:15" x14ac:dyDescent="0.3">
      <c r="B74" t="s">
        <v>155</v>
      </c>
      <c r="C74" t="s">
        <v>106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4</v>
      </c>
      <c r="L74" s="14">
        <v>0</v>
      </c>
      <c r="M74" s="14">
        <v>3</v>
      </c>
      <c r="N74" s="14">
        <v>0</v>
      </c>
      <c r="O74" s="14">
        <v>0</v>
      </c>
    </row>
    <row r="75" spans="2:15" x14ac:dyDescent="0.3">
      <c r="B75" t="s">
        <v>155</v>
      </c>
      <c r="C75" t="s">
        <v>104</v>
      </c>
      <c r="D75" s="14">
        <v>0</v>
      </c>
      <c r="E75" s="14">
        <v>0</v>
      </c>
      <c r="F75" s="14">
        <v>0</v>
      </c>
      <c r="G75" s="14">
        <v>0</v>
      </c>
      <c r="H75" s="14">
        <v>3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3</v>
      </c>
      <c r="O75" s="14">
        <v>0</v>
      </c>
    </row>
    <row r="76" spans="2:15" x14ac:dyDescent="0.3">
      <c r="B76" t="s">
        <v>152</v>
      </c>
      <c r="C76" t="s">
        <v>52</v>
      </c>
      <c r="D76" s="14">
        <v>0</v>
      </c>
      <c r="E76" s="14">
        <v>3</v>
      </c>
      <c r="F76" s="14">
        <v>3</v>
      </c>
      <c r="G76" s="14">
        <v>0</v>
      </c>
      <c r="H76" s="14">
        <v>4</v>
      </c>
      <c r="I76" s="14">
        <v>3</v>
      </c>
      <c r="J76" s="14">
        <v>3</v>
      </c>
      <c r="K76" s="14">
        <v>0</v>
      </c>
      <c r="L76" s="14">
        <v>0</v>
      </c>
      <c r="M76" s="14">
        <v>3</v>
      </c>
      <c r="N76" s="14">
        <v>4</v>
      </c>
      <c r="O76" s="14">
        <v>3</v>
      </c>
    </row>
    <row r="77" spans="2:15" x14ac:dyDescent="0.3">
      <c r="B77" t="s">
        <v>154</v>
      </c>
      <c r="C77" t="s">
        <v>97</v>
      </c>
      <c r="D77" s="14">
        <v>5</v>
      </c>
      <c r="E77" s="14">
        <v>5</v>
      </c>
      <c r="F77" s="14">
        <v>5</v>
      </c>
      <c r="G77" s="14">
        <v>5</v>
      </c>
      <c r="H77" s="14">
        <v>5</v>
      </c>
      <c r="I77" s="14">
        <v>0</v>
      </c>
      <c r="J77" s="14">
        <v>5</v>
      </c>
      <c r="K77" s="14">
        <v>5</v>
      </c>
      <c r="L77" s="14">
        <v>5</v>
      </c>
      <c r="M77" s="14">
        <v>0</v>
      </c>
      <c r="N77" s="14">
        <v>6</v>
      </c>
      <c r="O77" s="14">
        <v>5</v>
      </c>
    </row>
    <row r="78" spans="2:15" x14ac:dyDescent="0.3">
      <c r="B78" t="s">
        <v>154</v>
      </c>
      <c r="C78" t="s">
        <v>98</v>
      </c>
      <c r="D78" s="14">
        <v>0</v>
      </c>
      <c r="E78" s="14">
        <v>0</v>
      </c>
      <c r="F78" s="14">
        <v>0</v>
      </c>
      <c r="G78" s="14">
        <v>0</v>
      </c>
      <c r="H78" s="14">
        <v>3</v>
      </c>
      <c r="I78" s="14">
        <v>0</v>
      </c>
      <c r="J78" s="14">
        <v>3</v>
      </c>
      <c r="K78" s="14">
        <v>4</v>
      </c>
      <c r="L78" s="14">
        <v>3</v>
      </c>
      <c r="M78" s="14">
        <v>4</v>
      </c>
      <c r="N78" s="14">
        <v>0</v>
      </c>
      <c r="O78" s="14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EB4B49802351498A5329E0C3C96D0A" ma:contentTypeVersion="16" ma:contentTypeDescription="Create a new document." ma:contentTypeScope="" ma:versionID="c7d09024c3e49e681c128a77a67ca8f9">
  <xsd:schema xmlns:xsd="http://www.w3.org/2001/XMLSchema" xmlns:xs="http://www.w3.org/2001/XMLSchema" xmlns:p="http://schemas.microsoft.com/office/2006/metadata/properties" xmlns:ns2="6c34a9a6-ba44-452c-a134-8ab046bcb60f" xmlns:ns3="cae98a9a-64f3-4eaa-b1f8-7ce6fb4f19b4" targetNamespace="http://schemas.microsoft.com/office/2006/metadata/properties" ma:root="true" ma:fieldsID="2e841a336d4093dee183b250b411db26" ns2:_="" ns3:_="">
    <xsd:import namespace="6c34a9a6-ba44-452c-a134-8ab046bcb60f"/>
    <xsd:import namespace="cae98a9a-64f3-4eaa-b1f8-7ce6fb4f1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4a9a6-ba44-452c-a134-8ab046bcb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ce80a6-dfe6-4273-adb0-b01aa6fea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98a9a-64f3-4eaa-b1f8-7ce6fb4f1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c73610-b89d-4265-a4a1-c3d05dac9c5f}" ma:internalName="TaxCatchAll" ma:showField="CatchAllData" ma:web="cae98a9a-64f3-4eaa-b1f8-7ce6fb4f1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ae98a9a-64f3-4eaa-b1f8-7ce6fb4f19b4">
      <UserInfo>
        <DisplayName/>
        <AccountId xsi:nil="true"/>
        <AccountType/>
      </UserInfo>
    </SharedWithUsers>
    <lcf76f155ced4ddcb4097134ff3c332f xmlns="6c34a9a6-ba44-452c-a134-8ab046bcb60f">
      <Terms xmlns="http://schemas.microsoft.com/office/infopath/2007/PartnerControls"/>
    </lcf76f155ced4ddcb4097134ff3c332f>
    <TaxCatchAll xmlns="cae98a9a-64f3-4eaa-b1f8-7ce6fb4f19b4" xsi:nil="true"/>
  </documentManagement>
</p:properties>
</file>

<file path=customXml/itemProps1.xml><?xml version="1.0" encoding="utf-8"?>
<ds:datastoreItem xmlns:ds="http://schemas.openxmlformats.org/officeDocument/2006/customXml" ds:itemID="{70C7C5E1-3EEA-4182-BC6D-9CA3D89D54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51B85A-1129-4261-A5D7-F4E61E30A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4a9a6-ba44-452c-a134-8ab046bcb60f"/>
    <ds:schemaRef ds:uri="cae98a9a-64f3-4eaa-b1f8-7ce6fb4f1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153951-062A-4A6B-8257-C1B77035EFD9}">
  <ds:schemaRefs>
    <ds:schemaRef ds:uri="http://schemas.microsoft.com/office/2006/metadata/properties"/>
    <ds:schemaRef ds:uri="http://schemas.microsoft.com/office/infopath/2007/PartnerControls"/>
    <ds:schemaRef ds:uri="cae98a9a-64f3-4eaa-b1f8-7ce6fb4f19b4"/>
    <ds:schemaRef ds:uri="6c34a9a6-ba44-452c-a134-8ab046bcb6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Motivfördelning och antal 2023</vt:lpstr>
      <vt:lpstr>Antal skyltar per station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Johnsson, Catarina</dc:creator>
  <cp:keywords/>
  <dc:description/>
  <cp:lastModifiedBy>Standnes, Lene</cp:lastModifiedBy>
  <cp:revision/>
  <dcterms:created xsi:type="dcterms:W3CDTF">2016-05-11T12:53:45Z</dcterms:created>
  <dcterms:modified xsi:type="dcterms:W3CDTF">2023-01-12T11:56:30Z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0x0101004DEB4B49802351498A5329E0C3C96D0A</vt:lpwstr>
  </property>
  <property fmtid="{D5CDD505-2E9C-101B-9397-08002B2CF9AE}" pid="3" name="Order">
    <vt:r8>4517100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SIP_Label_5d971c6e-6bf9-4e6f-b900-b8371d9fa23f_Enabled">
    <vt:lpwstr>true</vt:lpwstr>
  </property>
  <property fmtid="{D5CDD505-2E9C-101B-9397-08002B2CF9AE}" pid="10" name="MSIP_Label_5d971c6e-6bf9-4e6f-b900-b8371d9fa23f_SetDate">
    <vt:lpwstr>2022-12-07T21:58:55Z</vt:lpwstr>
  </property>
  <property fmtid="{D5CDD505-2E9C-101B-9397-08002B2CF9AE}" pid="11" name="MSIP_Label_5d971c6e-6bf9-4e6f-b900-b8371d9fa23f_Method">
    <vt:lpwstr>Standard</vt:lpwstr>
  </property>
  <property fmtid="{D5CDD505-2E9C-101B-9397-08002B2CF9AE}" pid="12" name="MSIP_Label_5d971c6e-6bf9-4e6f-b900-b8371d9fa23f_Name">
    <vt:lpwstr>Internal</vt:lpwstr>
  </property>
  <property fmtid="{D5CDD505-2E9C-101B-9397-08002B2CF9AE}" pid="13" name="MSIP_Label_5d971c6e-6bf9-4e6f-b900-b8371d9fa23f_SiteId">
    <vt:lpwstr>1623e08b-aca1-49c6-b577-89c5bd4aa7b4</vt:lpwstr>
  </property>
  <property fmtid="{D5CDD505-2E9C-101B-9397-08002B2CF9AE}" pid="14" name="MSIP_Label_5d971c6e-6bf9-4e6f-b900-b8371d9fa23f_ActionId">
    <vt:lpwstr>ca74754b-f352-45ee-a9ff-c6ae3d8a8ff5</vt:lpwstr>
  </property>
  <property fmtid="{D5CDD505-2E9C-101B-9397-08002B2CF9AE}" pid="15" name="MSIP_Label_5d971c6e-6bf9-4e6f-b900-b8371d9fa23f_ContentBits">
    <vt:lpwstr>0</vt:lpwstr>
  </property>
  <property fmtid="{D5CDD505-2E9C-101B-9397-08002B2CF9AE}" pid="16" name="MediaServiceImageTags">
    <vt:lpwstr/>
  </property>
</Properties>
</file>