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AMPAIGN MANAGEMENT\Fördelningsscheman\"/>
    </mc:Choice>
  </mc:AlternateContent>
  <xr:revisionPtr revIDLastSave="0" documentId="10_ncr:100000_{9E093704-FFB2-4C8E-ACE2-2172135560D7}" xr6:coauthVersionLast="31" xr6:coauthVersionMax="31" xr10:uidLastSave="{00000000-0000-0000-0000-000000000000}"/>
  <bookViews>
    <workbookView xWindow="0" yWindow="0" windowWidth="28800" windowHeight="12225" activeTab="3" xr2:uid="{00000000-000D-0000-FFFF-FFFF00000000}"/>
  </bookViews>
  <sheets>
    <sheet name="Motivfördelning och antal" sheetId="1" r:id="rId1"/>
    <sheet name="Bilder på motiv" sheetId="2" r:id="rId2"/>
    <sheet name="Översikt och information" sheetId="3" r:id="rId3"/>
    <sheet name="Antal skyltar per station" sheetId="4" r:id="rId4"/>
  </sheets>
  <calcPr calcId="179017"/>
</workbook>
</file>

<file path=xl/calcChain.xml><?xml version="1.0" encoding="utf-8"?>
<calcChain xmlns="http://schemas.openxmlformats.org/spreadsheetml/2006/main">
  <c r="U27" i="1" l="1"/>
  <c r="V27" i="1"/>
  <c r="W27" i="1"/>
  <c r="X27" i="1"/>
  <c r="Y27" i="1"/>
  <c r="Y60" i="1" l="1"/>
  <c r="X60" i="1"/>
  <c r="W60" i="1"/>
  <c r="V60" i="1"/>
  <c r="U60" i="1"/>
  <c r="T60" i="1"/>
  <c r="Y59" i="1"/>
  <c r="X59" i="1"/>
  <c r="W59" i="1"/>
  <c r="V59" i="1"/>
  <c r="U59" i="1"/>
  <c r="T59" i="1"/>
  <c r="Y57" i="1"/>
  <c r="X57" i="1"/>
  <c r="W57" i="1"/>
  <c r="V57" i="1"/>
  <c r="U57" i="1"/>
  <c r="T57" i="1"/>
  <c r="Y56" i="1"/>
  <c r="X56" i="1"/>
  <c r="W56" i="1"/>
  <c r="V56" i="1"/>
  <c r="U56" i="1"/>
  <c r="T56" i="1"/>
  <c r="Y54" i="1"/>
  <c r="X54" i="1"/>
  <c r="W54" i="1"/>
  <c r="V54" i="1"/>
  <c r="U54" i="1"/>
  <c r="T54" i="1"/>
  <c r="Y53" i="1"/>
  <c r="X53" i="1"/>
  <c r="W53" i="1"/>
  <c r="V53" i="1"/>
  <c r="U53" i="1"/>
  <c r="T53" i="1"/>
  <c r="Y51" i="1"/>
  <c r="X51" i="1"/>
  <c r="W51" i="1"/>
  <c r="V51" i="1"/>
  <c r="U51" i="1"/>
  <c r="T51" i="1"/>
  <c r="Y50" i="1"/>
  <c r="X50" i="1"/>
  <c r="W50" i="1"/>
  <c r="V50" i="1"/>
  <c r="U50" i="1"/>
  <c r="T50" i="1"/>
  <c r="Y48" i="1"/>
  <c r="X48" i="1"/>
  <c r="W48" i="1"/>
  <c r="V48" i="1"/>
  <c r="U48" i="1"/>
  <c r="T48" i="1"/>
  <c r="Y47" i="1"/>
  <c r="X47" i="1"/>
  <c r="W47" i="1"/>
  <c r="V47" i="1"/>
  <c r="U47" i="1"/>
  <c r="T47" i="1"/>
  <c r="Y45" i="1"/>
  <c r="X45" i="1"/>
  <c r="W45" i="1"/>
  <c r="V45" i="1"/>
  <c r="U45" i="1"/>
  <c r="T45" i="1"/>
  <c r="Y44" i="1"/>
  <c r="X44" i="1"/>
  <c r="W44" i="1"/>
  <c r="V44" i="1"/>
  <c r="U44" i="1"/>
  <c r="T44" i="1"/>
  <c r="Y42" i="1"/>
  <c r="X42" i="1"/>
  <c r="W42" i="1"/>
  <c r="V42" i="1"/>
  <c r="U42" i="1"/>
  <c r="T42" i="1"/>
  <c r="Y41" i="1"/>
  <c r="X41" i="1"/>
  <c r="W41" i="1"/>
  <c r="V41" i="1"/>
  <c r="U41" i="1"/>
  <c r="T41" i="1"/>
  <c r="Y39" i="1"/>
  <c r="X39" i="1"/>
  <c r="W39" i="1"/>
  <c r="V39" i="1"/>
  <c r="U39" i="1"/>
  <c r="T39" i="1"/>
  <c r="Y38" i="1"/>
  <c r="X38" i="1"/>
  <c r="W38" i="1"/>
  <c r="V38" i="1"/>
  <c r="U38" i="1"/>
  <c r="T38" i="1"/>
  <c r="Y36" i="1"/>
  <c r="X36" i="1"/>
  <c r="W36" i="1"/>
  <c r="V36" i="1"/>
  <c r="U36" i="1"/>
  <c r="T36" i="1"/>
  <c r="Y35" i="1"/>
  <c r="X35" i="1"/>
  <c r="W35" i="1"/>
  <c r="V35" i="1"/>
  <c r="U35" i="1"/>
  <c r="T35" i="1"/>
  <c r="Y33" i="1"/>
  <c r="X33" i="1"/>
  <c r="W33" i="1"/>
  <c r="V33" i="1"/>
  <c r="U33" i="1"/>
  <c r="T33" i="1"/>
  <c r="Y32" i="1"/>
  <c r="X32" i="1"/>
  <c r="W32" i="1"/>
  <c r="V32" i="1"/>
  <c r="U32" i="1"/>
  <c r="T32" i="1"/>
  <c r="Y30" i="1"/>
  <c r="X30" i="1"/>
  <c r="W30" i="1"/>
  <c r="V30" i="1"/>
  <c r="U30" i="1"/>
  <c r="T30" i="1"/>
  <c r="Y29" i="1"/>
  <c r="X29" i="1"/>
  <c r="W29" i="1"/>
  <c r="V29" i="1"/>
  <c r="U29" i="1"/>
  <c r="T29" i="1"/>
  <c r="T27" i="1"/>
  <c r="Y26" i="1"/>
  <c r="X26" i="1"/>
  <c r="W26" i="1"/>
  <c r="V26" i="1"/>
  <c r="U26" i="1"/>
  <c r="T26" i="1"/>
  <c r="Y24" i="1"/>
  <c r="X24" i="1"/>
  <c r="W24" i="1"/>
  <c r="V24" i="1"/>
  <c r="U24" i="1"/>
  <c r="T24" i="1"/>
  <c r="Y23" i="1"/>
  <c r="X23" i="1"/>
  <c r="W23" i="1"/>
  <c r="V23" i="1"/>
  <c r="U23" i="1"/>
  <c r="T23" i="1"/>
  <c r="Y21" i="1"/>
  <c r="X21" i="1"/>
  <c r="W21" i="1"/>
  <c r="V21" i="1"/>
  <c r="U21" i="1"/>
  <c r="T21" i="1"/>
  <c r="Y20" i="1"/>
  <c r="X20" i="1"/>
  <c r="W20" i="1"/>
  <c r="V20" i="1"/>
  <c r="U20" i="1"/>
  <c r="T20" i="1"/>
  <c r="AI27" i="1" l="1"/>
  <c r="AG33" i="1"/>
  <c r="AG21" i="1"/>
  <c r="AH30" i="1"/>
  <c r="AJ36" i="1"/>
  <c r="AH42" i="1"/>
  <c r="AG45" i="1"/>
  <c r="AJ48" i="1"/>
  <c r="AI51" i="1"/>
  <c r="AH54" i="1"/>
  <c r="AG57" i="1"/>
  <c r="AJ24" i="1"/>
  <c r="AI39" i="1"/>
  <c r="AK60" i="1"/>
  <c r="AJ60" i="1"/>
  <c r="AI60" i="1"/>
  <c r="AK57" i="1"/>
  <c r="AB30" i="1"/>
  <c r="AB21" i="1"/>
  <c r="AJ33" i="1"/>
  <c r="AJ45" i="1"/>
  <c r="AB54" i="1"/>
  <c r="AJ57" i="1"/>
  <c r="AK21" i="1"/>
  <c r="AK33" i="1"/>
  <c r="AK45" i="1"/>
  <c r="AG30" i="1"/>
  <c r="AG42" i="1"/>
  <c r="AG54" i="1"/>
  <c r="AK24" i="1"/>
  <c r="AK36" i="1"/>
  <c r="AK48" i="1"/>
  <c r="AK27" i="1"/>
  <c r="AK39" i="1"/>
  <c r="AK51" i="1"/>
  <c r="AI24" i="1"/>
  <c r="AI36" i="1"/>
  <c r="AB42" i="1"/>
  <c r="AI48" i="1"/>
  <c r="AK30" i="1"/>
  <c r="AK42" i="1"/>
  <c r="AK54" i="1"/>
  <c r="AF21" i="1"/>
  <c r="AD21" i="1"/>
  <c r="AH21" i="1"/>
  <c r="AC24" i="1"/>
  <c r="AG24" i="1"/>
  <c r="AB27" i="1"/>
  <c r="AF27" i="1"/>
  <c r="AJ27" i="1"/>
  <c r="AE30" i="1"/>
  <c r="AI30" i="1"/>
  <c r="AD33" i="1"/>
  <c r="AH33" i="1"/>
  <c r="AC36" i="1"/>
  <c r="AG36" i="1"/>
  <c r="AB39" i="1"/>
  <c r="AF39" i="1"/>
  <c r="AJ39" i="1"/>
  <c r="AE42" i="1"/>
  <c r="AI42" i="1"/>
  <c r="AD45" i="1"/>
  <c r="AH45" i="1"/>
  <c r="AC48" i="1"/>
  <c r="AG48" i="1"/>
  <c r="AB51" i="1"/>
  <c r="AF51" i="1"/>
  <c r="AJ51" i="1"/>
  <c r="AE54" i="1"/>
  <c r="AI54" i="1"/>
  <c r="AD57" i="1"/>
  <c r="AH57" i="1"/>
  <c r="AC60" i="1"/>
  <c r="AG60" i="1"/>
  <c r="AJ21" i="1"/>
  <c r="AE21" i="1"/>
  <c r="AI21" i="1"/>
  <c r="AD24" i="1"/>
  <c r="AH24" i="1"/>
  <c r="AC27" i="1"/>
  <c r="AG27" i="1"/>
  <c r="AF30" i="1"/>
  <c r="AJ30" i="1"/>
  <c r="AE33" i="1"/>
  <c r="AI33" i="1"/>
  <c r="AD36" i="1"/>
  <c r="AH36" i="1"/>
  <c r="AC39" i="1"/>
  <c r="AG39" i="1"/>
  <c r="AF42" i="1"/>
  <c r="AJ42" i="1"/>
  <c r="AE45" i="1"/>
  <c r="AI45" i="1"/>
  <c r="AD48" i="1"/>
  <c r="AH48" i="1"/>
  <c r="AC51" i="1"/>
  <c r="AG51" i="1"/>
  <c r="AF54" i="1"/>
  <c r="AJ54" i="1"/>
  <c r="AE57" i="1"/>
  <c r="AI57" i="1"/>
  <c r="AD60" i="1"/>
  <c r="AH60" i="1"/>
  <c r="AE24" i="1"/>
  <c r="AD27" i="1"/>
  <c r="AH27" i="1"/>
  <c r="AC30" i="1"/>
  <c r="AB33" i="1"/>
  <c r="AF33" i="1"/>
  <c r="AE36" i="1"/>
  <c r="AD39" i="1"/>
  <c r="AH39" i="1"/>
  <c r="AC42" i="1"/>
  <c r="AB45" i="1"/>
  <c r="AF45" i="1"/>
  <c r="AE48" i="1"/>
  <c r="AD51" i="1"/>
  <c r="AH51" i="1"/>
  <c r="AC54" i="1"/>
  <c r="AB57" i="1"/>
  <c r="AF57" i="1"/>
  <c r="AE60" i="1"/>
  <c r="AC21" i="1"/>
  <c r="AB24" i="1"/>
  <c r="AF24" i="1"/>
  <c r="AE27" i="1"/>
  <c r="AD30" i="1"/>
  <c r="AC33" i="1"/>
  <c r="AB36" i="1"/>
  <c r="AF36" i="1"/>
  <c r="AE39" i="1"/>
  <c r="AD42" i="1"/>
  <c r="AC45" i="1"/>
  <c r="AB48" i="1"/>
  <c r="AF48" i="1"/>
  <c r="AE51" i="1"/>
  <c r="AD54" i="1"/>
  <c r="AC57" i="1"/>
  <c r="AB60" i="1"/>
  <c r="AF60" i="1"/>
  <c r="AK12" i="1" l="1"/>
  <c r="AK13" i="1" s="1"/>
  <c r="AB12" i="1"/>
  <c r="AB13" i="1" s="1"/>
  <c r="AG12" i="1"/>
  <c r="AG13" i="1" s="1"/>
  <c r="AE12" i="1"/>
  <c r="AE13" i="1" s="1"/>
  <c r="AD12" i="1"/>
  <c r="AD13" i="1" s="1"/>
  <c r="AC12" i="1"/>
  <c r="AC13" i="1" s="1"/>
  <c r="AJ12" i="1"/>
  <c r="AJ13" i="1" s="1"/>
  <c r="AF12" i="1"/>
  <c r="AF13" i="1" s="1"/>
  <c r="AI12" i="1"/>
  <c r="AI13" i="1" s="1"/>
  <c r="AH12" i="1"/>
  <c r="AH13" i="1" s="1"/>
  <c r="AL12" i="1" l="1"/>
  <c r="AL13" i="1" s="1"/>
</calcChain>
</file>

<file path=xl/sharedStrings.xml><?xml version="1.0" encoding="utf-8"?>
<sst xmlns="http://schemas.openxmlformats.org/spreadsheetml/2006/main" count="418" uniqueCount="307">
  <si>
    <t>Motivfördelning och upplaga för rulltrappsskyltar</t>
  </si>
  <si>
    <t>Uppdaterad: 13/02-2014</t>
  </si>
  <si>
    <t xml:space="preserve">Tillvägagångsätt: </t>
  </si>
  <si>
    <t>Kund:</t>
  </si>
  <si>
    <t>Kontaktperson hos kund:</t>
  </si>
  <si>
    <t>Tryckeri:</t>
  </si>
  <si>
    <t>Kampanj gäller för veckor:</t>
  </si>
  <si>
    <t>3. Fyll info till höger (Blåmarkerat), samt skicka filen som underlag till kampanjplanering@clearchannel.se &amp; tryckeri.</t>
  </si>
  <si>
    <t>4. Tryckinfo och överblick genereras automatiskt i om allt har fyllts i på rätt sätt (Se rödmarkerat fält).</t>
  </si>
  <si>
    <t>Exempel för en silver- och guldbokning:</t>
  </si>
  <si>
    <t>Motiv: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</si>
  <si>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</si>
  <si>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</si>
  <si>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</si>
  <si>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</si>
  <si>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</si>
  <si>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</si>
  <si>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</si>
  <si>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</si>
  <si>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</si>
  <si>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Totalt</t>
  </si>
  <si>
    <t>Guld 1</t>
  </si>
  <si>
    <t>Totalt (Exkl. extraupplaga):</t>
  </si>
  <si>
    <t>Guld 2</t>
  </si>
  <si>
    <t>Totalt att trycka (Ink. extraupplaga):</t>
  </si>
  <si>
    <t>Guld 3</t>
  </si>
  <si>
    <t>Guld 4</t>
  </si>
  <si>
    <t>Silver 1</t>
  </si>
  <si>
    <t>Silver 2</t>
  </si>
  <si>
    <t>Exempel:</t>
  </si>
  <si>
    <t>2-grupp</t>
  </si>
  <si>
    <t>Antal grupper</t>
  </si>
  <si>
    <t>Antal affischer/serie</t>
  </si>
  <si>
    <t>Antal affischer/motiv</t>
  </si>
  <si>
    <t>3-grupp</t>
  </si>
  <si>
    <t/>
  </si>
  <si>
    <t>Antal ytor</t>
  </si>
  <si>
    <t>4-grupp</t>
  </si>
  <si>
    <t>5-grupp</t>
  </si>
  <si>
    <t>6-grupp</t>
  </si>
  <si>
    <t>7-grupp</t>
  </si>
  <si>
    <t>8-grupp</t>
  </si>
  <si>
    <t>9-grupp</t>
  </si>
  <si>
    <t>10-grupp</t>
  </si>
  <si>
    <t>11-grupp</t>
  </si>
  <si>
    <t>12-grupp</t>
  </si>
  <si>
    <t>13-grupp</t>
  </si>
  <si>
    <t>14-grupp</t>
  </si>
  <si>
    <t>15-grupp</t>
  </si>
  <si>
    <t>Antal affischer/serie:</t>
  </si>
  <si>
    <r>
      <t xml:space="preserve">3. Info </t>
    </r>
    <r>
      <rPr>
        <sz val="8"/>
        <color indexed="8"/>
        <rFont val="Arial"/>
        <family val="2"/>
      </rPr>
      <t>(Fylls i manuellt)</t>
    </r>
  </si>
  <si>
    <r>
      <t>1.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Fyll i vilken och hur många serier ni köpt (Blåmarkerat)</t>
    </r>
  </si>
  <si>
    <r>
      <t xml:space="preserve">2. Fyll i motivfördelning i samråd mot seriebeskrivning till höger (Blåmarkerat). </t>
    </r>
    <r>
      <rPr>
        <b/>
        <sz val="8"/>
        <rFont val="Arial"/>
        <family val="2"/>
      </rPr>
      <t>OBS! Motiven skall vara märkta i enlighet med denna fördelning. Uppsättning enligt önskemål kan ej garanteras om motivmärkning ej finns!</t>
    </r>
  </si>
  <si>
    <r>
      <t>Antal kampanjveckor</t>
    </r>
    <r>
      <rPr>
        <sz val="8"/>
        <color indexed="8"/>
        <rFont val="Arial"/>
        <family val="2"/>
      </rPr>
      <t xml:space="preserve"> (för 1 vecka skriv endast "1" osv)</t>
    </r>
    <r>
      <rPr>
        <b/>
        <sz val="8"/>
        <color indexed="8"/>
        <rFont val="Arial"/>
        <family val="2"/>
      </rPr>
      <t>:</t>
    </r>
  </si>
  <si>
    <r>
      <t xml:space="preserve">4. Tryckinfo och överblick </t>
    </r>
    <r>
      <rPr>
        <sz val="8"/>
        <color indexed="8"/>
        <rFont val="Arial"/>
        <family val="2"/>
      </rPr>
      <t>(fylls i automatiskt)</t>
    </r>
  </si>
  <si>
    <r>
      <t>1. Köpt serie -</t>
    </r>
    <r>
      <rPr>
        <sz val="8"/>
        <color indexed="8"/>
        <rFont val="Arial"/>
        <family val="2"/>
      </rPr>
      <t xml:space="preserve"> antal i siffror (fylls i manuellt):</t>
    </r>
  </si>
  <si>
    <r>
      <rPr>
        <b/>
        <sz val="8"/>
        <color theme="1"/>
        <rFont val="Arial"/>
        <family val="2"/>
      </rPr>
      <t xml:space="preserve">OBS! Överupplaga är 20% extra per vecka &amp; motiv - . </t>
    </r>
    <r>
      <rPr>
        <sz val="8"/>
        <color theme="1"/>
        <rFont val="Arial"/>
        <family val="2"/>
      </rPr>
      <t>Läs mer under  fliken information. Returnera denna till oss i excelformat, ej pdf, tack! Behöver du hjälp, maila: kampanjplanering@clearchannel.se</t>
    </r>
  </si>
  <si>
    <r>
      <t xml:space="preserve">Seriebeskrivning </t>
    </r>
    <r>
      <rPr>
        <sz val="8"/>
        <rFont val="Arial"/>
        <family val="2"/>
      </rPr>
      <t>(fylls i automatiskt)</t>
    </r>
  </si>
  <si>
    <r>
      <t xml:space="preserve">Antal motiv </t>
    </r>
    <r>
      <rPr>
        <sz val="8"/>
        <rFont val="Arial"/>
        <family val="2"/>
      </rPr>
      <t>(fylls i automatiskt)</t>
    </r>
  </si>
  <si>
    <t>J</t>
  </si>
  <si>
    <t xml:space="preserve">Rulltrappsskyltar generella placering. </t>
  </si>
  <si>
    <t>Undantag finns på stationer som bara har skyltar på ena sidan.</t>
  </si>
  <si>
    <t>Övre nivå</t>
  </si>
  <si>
    <t>Trappa</t>
  </si>
  <si>
    <t>Affischeras från vänster</t>
  </si>
  <si>
    <t>osv antal motiv</t>
  </si>
  <si>
    <t>Nedre nivå</t>
  </si>
  <si>
    <t>Utgå alltid från nedre nivån</t>
  </si>
  <si>
    <t>Information</t>
  </si>
  <si>
    <t xml:space="preserve">Skyltarna sitter i både ned- och uppåtgående rulltrappor samt gångtrappor. </t>
  </si>
  <si>
    <r>
      <rPr>
        <b/>
        <sz val="12"/>
        <rFont val="Arial"/>
        <family val="2"/>
      </rPr>
      <t xml:space="preserve">De sätts inte upp efter rulltrappans riktning </t>
    </r>
    <r>
      <rPr>
        <sz val="12"/>
        <rFont val="Arial"/>
        <family val="2"/>
      </rPr>
      <t>(pga att SL ändrar riktningen på rulltrappor)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 xml:space="preserve"> </t>
    </r>
  </si>
  <si>
    <t>Afficheringen sker alltid från vänster till höger.</t>
  </si>
  <si>
    <t>Givetvis placeras skyltarna efter önskemål från kunden i en inbördes ordning i en sekvens.</t>
  </si>
  <si>
    <t>Tryckupplaga</t>
  </si>
  <si>
    <t xml:space="preserve">För att tryckupplagan ska bli riktig - fyll i motivfördelningen hur ni vill ha motiven, räkna sen </t>
  </si>
  <si>
    <t>antal motiv utifrån den serie ni har bokat.</t>
  </si>
  <si>
    <t>Uppsättning sker enligt bifogad skiss.</t>
  </si>
  <si>
    <t xml:space="preserve">OBS! Tänk på att trycka ca 20% överupplaga per vecka och motiv. </t>
  </si>
  <si>
    <t>Av de motiv som det är minst av, lägg på 40% överupplaga.</t>
  </si>
  <si>
    <t>Överupplagan är till för komplettering av skyltar som sker på onsdagar varje vecka de sitter uppe.</t>
  </si>
  <si>
    <t>Uppsättningsinformation samt pdf på motiven ska vara CC tillhanda senast 10 dagar före periodstart.</t>
  </si>
  <si>
    <t xml:space="preserve"> </t>
  </si>
  <si>
    <t>Vid frågor som rör placering och uppsättning av rulltrappsskyltar var god kontakta</t>
  </si>
  <si>
    <t>vår Trafficavdelning.</t>
  </si>
  <si>
    <t>Kontaktinformation</t>
  </si>
  <si>
    <t>Clear Channel Sverige AB</t>
  </si>
  <si>
    <t>mail:kampanjplanering@clearchannel.se</t>
  </si>
  <si>
    <t>Akalla uppg Akalla By höger</t>
  </si>
  <si>
    <t>Akalla uppg Akalla By vänster</t>
  </si>
  <si>
    <t>Akalla uppg Helsingforsgatan höger</t>
  </si>
  <si>
    <t>Akalla uppg Helsingforsgatan vänster</t>
  </si>
  <si>
    <t>Duvbo vänster</t>
  </si>
  <si>
    <t>Fridhemsplan Mariebergsgatan vänster</t>
  </si>
  <si>
    <t>Fridhemsplan uppg Drottningholmsv vä</t>
  </si>
  <si>
    <t>Fridhemsplan uppg S:t Eriksgatan höger</t>
  </si>
  <si>
    <t>Fridhemsplan uppg S:t Eriksgatan vänster</t>
  </si>
  <si>
    <t>Hallonbergen höger</t>
  </si>
  <si>
    <t>Hallonbergen vänster</t>
  </si>
  <si>
    <t>Hjulsta höger</t>
  </si>
  <si>
    <t>Hjulsta vänster</t>
  </si>
  <si>
    <t>Husby uppg. Husby Centrum höger</t>
  </si>
  <si>
    <t>Husby uppg. Husby Centrum vänster</t>
  </si>
  <si>
    <t>Huvudsta vänster</t>
  </si>
  <si>
    <t>Kista vänster</t>
  </si>
  <si>
    <t>Kungsträdg uppg Arsenalsgatan höger</t>
  </si>
  <si>
    <t>Kungsträdg uppg Arsenalsgatan vänster</t>
  </si>
  <si>
    <t>Kungsträdgården uppg Gallerian höger</t>
  </si>
  <si>
    <t>Kungsträdgården uppg Gallerian vänster</t>
  </si>
  <si>
    <t>Näckrosen uppg Råsundavägen vänster</t>
  </si>
  <si>
    <t>Näckrosen uppg Storskogstorget höger</t>
  </si>
  <si>
    <t>Rinkeby höger</t>
  </si>
  <si>
    <t>Rinkeby vänster</t>
  </si>
  <si>
    <t>Rissne vänster</t>
  </si>
  <si>
    <t>Rådhuset uppg Polishus utanför spärr höger</t>
  </si>
  <si>
    <t>Rådhuset uppg Polishus utanför spärr vänster</t>
  </si>
  <si>
    <t>Rådhuset uppg Polishuset nedre höger</t>
  </si>
  <si>
    <t>Rådhuset uppg Polishuset övre höger</t>
  </si>
  <si>
    <t>Rådhuset uppg Polishuset övre vänster</t>
  </si>
  <si>
    <t>Solna Centrum uppg Centralvägen höger</t>
  </si>
  <si>
    <t>Solna Centrum uppg Centralvägen vänster</t>
  </si>
  <si>
    <t>Solna Centrum uppg Fotbollsstadion höger</t>
  </si>
  <si>
    <t>Solna Centrum uppg Fotbollsstadion vänster</t>
  </si>
  <si>
    <t>Stadshagen uppg Mariedalsvägen höger</t>
  </si>
  <si>
    <t>Stadshagen uppg Mariedalsvägen vänster</t>
  </si>
  <si>
    <t>Stadshagen uppg S:t Görans Sjh höger</t>
  </si>
  <si>
    <t>Stadshagen uppg S:t Görans Sjh vänster</t>
  </si>
  <si>
    <t>Sundbyberg uppg Järnvägsgatan vänster</t>
  </si>
  <si>
    <t>Sundbyberg uppg Prästgårdsg vänster</t>
  </si>
  <si>
    <t>T-Centralen nedre Sergels Torg höger</t>
  </si>
  <si>
    <t>T-Centralen nedre Sergels Torg vänster</t>
  </si>
  <si>
    <t>T-Centralen uppg Vasagatan höger</t>
  </si>
  <si>
    <t>T-Centralen uppg Vasagatan vänster</t>
  </si>
  <si>
    <t>T-Centralen övre Sergels Torg höger</t>
  </si>
  <si>
    <t>T-Centralen övre Sergels Torg vänster</t>
  </si>
  <si>
    <t>Tensta uppg Taxingeplan höger</t>
  </si>
  <si>
    <t>Tensta uppg Taxingeplan vänster</t>
  </si>
  <si>
    <t>Västra Skogen vänster</t>
  </si>
  <si>
    <t>Abrahamsberg höger</t>
  </si>
  <si>
    <t>Abrahamsberg vänster</t>
  </si>
  <si>
    <t>Bagarmossen vänster</t>
  </si>
  <si>
    <t>Bandhagen höger</t>
  </si>
  <si>
    <t>Bandhagen vänster</t>
  </si>
  <si>
    <t>Brommaplan höger</t>
  </si>
  <si>
    <t>Brommaplan vänster</t>
  </si>
  <si>
    <t>Fridhemsplan uppg Drottningholmsv. hö</t>
  </si>
  <si>
    <t>Globen vänster</t>
  </si>
  <si>
    <t>Gullmarsplan norrut höger</t>
  </si>
  <si>
    <t>Gullmarsplan norrut vänster</t>
  </si>
  <si>
    <t>Gullmarsplan söderut höger</t>
  </si>
  <si>
    <t>Gullmarsplan söderut vänster</t>
  </si>
  <si>
    <t>Hässelby Gård höger</t>
  </si>
  <si>
    <t>Hässelby Gård vänster</t>
  </si>
  <si>
    <t>Hötorget uppg Olof Palmes gata vänster</t>
  </si>
  <si>
    <t>Hötorget uppg. Sveavägen höger</t>
  </si>
  <si>
    <t>Hötorget uppg. Sveavägen vänster</t>
  </si>
  <si>
    <t>Hötorget X1 höger</t>
  </si>
  <si>
    <t>Hötorget X1 vänster</t>
  </si>
  <si>
    <t>Hötorget X2 höger</t>
  </si>
  <si>
    <t>Hötorget X2 vänster</t>
  </si>
  <si>
    <t>Kristineberg höger</t>
  </si>
  <si>
    <t>Kristineberg vänster</t>
  </si>
  <si>
    <t>Kärrtorp T-bana höger</t>
  </si>
  <si>
    <t>Kärrtorp T-bana vänster</t>
  </si>
  <si>
    <t>Medborgarplatsen höger</t>
  </si>
  <si>
    <t>Medborgarplatsen vänster</t>
  </si>
  <si>
    <t>Odenplan uppg. Odenplan höger</t>
  </si>
  <si>
    <t>Odenplan uppg. Odenplan vänster</t>
  </si>
  <si>
    <t>Odenplan uppg. Västmannagatan höger</t>
  </si>
  <si>
    <t>Odenplan uppg. Västmannagatan vänster</t>
  </si>
  <si>
    <t>Råcksta vänster</t>
  </si>
  <si>
    <t>Rådmansgatan uppg Handelshögskolan vänster</t>
  </si>
  <si>
    <t>Rådmansgatan uppg. Tegnergatan höger</t>
  </si>
  <si>
    <t>Rådmansgatan uppg. Tegnergatan vänster</t>
  </si>
  <si>
    <t>Rågsved vänster</t>
  </si>
  <si>
    <t>S:t Eriksplan uppg Torsgatan vänster</t>
  </si>
  <si>
    <t>S:t Eriksplan uppg. S:T Eriksplan vänster</t>
  </si>
  <si>
    <t>Skanstull uppg. Allhelgonagatan höger</t>
  </si>
  <si>
    <t>Skanstull uppg. Allhelgonagatan vänster</t>
  </si>
  <si>
    <t>Skarpnäck vänster</t>
  </si>
  <si>
    <t>Slussen Hökens gata gatuplan höger</t>
  </si>
  <si>
    <t>Slussen Hökens gata gatuplan vänster</t>
  </si>
  <si>
    <t>Slussen Slussenterm. trappa 2 södergå. vä</t>
  </si>
  <si>
    <t>Slussen uppg Hökens gata nedre norr hö</t>
  </si>
  <si>
    <t>Slussen uppg Hökens gata nedre norr vä</t>
  </si>
  <si>
    <t>Slussen uppg Hökens gata nedre söder hö</t>
  </si>
  <si>
    <t>Slussen uppg Hökens gata nedre söder vä</t>
  </si>
  <si>
    <t>Slussen uppg Hökens gata, övre höger</t>
  </si>
  <si>
    <t>Slussen uppg Hökens gata, övre vänster</t>
  </si>
  <si>
    <t>Slussenterm. trappa 1 norr Mörby C / H-by hö</t>
  </si>
  <si>
    <t>Slussenterm. trappa 1 norr Mörby C / H-by vä</t>
  </si>
  <si>
    <t>T-Centralen N; nedre Sergels Torg höger</t>
  </si>
  <si>
    <t>T-Centralen N; nedre Sergels Torg vänster</t>
  </si>
  <si>
    <t>T-Centralen N; övre Sergels Torg vänster</t>
  </si>
  <si>
    <t>T-Centralen S; nedre Centralstn höger</t>
  </si>
  <si>
    <t>T-Centralen S; nedre Centralstn vänster</t>
  </si>
  <si>
    <t>T-Centralen S; övre Centralstn höger</t>
  </si>
  <si>
    <t>T-Centralen S; övre Centralstn vänster</t>
  </si>
  <si>
    <t>T-Centralen Sergels Torg (Åhléns) höger</t>
  </si>
  <si>
    <t>Vällingby N höger</t>
  </si>
  <si>
    <t>Vällingby N vänster</t>
  </si>
  <si>
    <t>Vällingby S vänster</t>
  </si>
  <si>
    <t>P Södra station  Rosenlundsgatan höger</t>
  </si>
  <si>
    <t>P Södra station  Rosenlundsgatan vänster</t>
  </si>
  <si>
    <t>P Södra station Swedenborgsgatan höger</t>
  </si>
  <si>
    <t>P Södra station Swedenborgsgatan vänster</t>
  </si>
  <si>
    <t>Aspudden höger</t>
  </si>
  <si>
    <t>Aspudden vänster</t>
  </si>
  <si>
    <t>Bergshamra Centrum höger</t>
  </si>
  <si>
    <t>Bergshamra Södra höger</t>
  </si>
  <si>
    <t>Bergshamra Södra vänster</t>
  </si>
  <si>
    <t>Bergshamra utanför spärrarna höger</t>
  </si>
  <si>
    <t>Bredäng höger</t>
  </si>
  <si>
    <t>Bredäng vänster</t>
  </si>
  <si>
    <t>Danderyds sjukhus höger</t>
  </si>
  <si>
    <t>Danderyds sjukhus vänster</t>
  </si>
  <si>
    <t>Fruängen höger</t>
  </si>
  <si>
    <t>Fruängen vänster</t>
  </si>
  <si>
    <t>Gärdet uppg. Brantingsgatan höger</t>
  </si>
  <si>
    <t>Gärdet uppg. Brantingsgatan vänster</t>
  </si>
  <si>
    <t>Gärdet uppg. Furusundsgatan höger</t>
  </si>
  <si>
    <t>Gärdet uppg. Furusundsgatan vänster</t>
  </si>
  <si>
    <t>Hornstull uppg Högalidsparken höger</t>
  </si>
  <si>
    <t>Hornstull uppg Högalidsparken vänster</t>
  </si>
  <si>
    <t>Hornstull uppg. bussar höger</t>
  </si>
  <si>
    <t>Hornstull uppg. bussar vänster</t>
  </si>
  <si>
    <t>Hägerstensåsen vänster</t>
  </si>
  <si>
    <t>Karlaplan uppg Valhallavägen höger</t>
  </si>
  <si>
    <t>Karlaplan uppg Valhallavägen vänster</t>
  </si>
  <si>
    <t>Liljeholmen Trappa höger</t>
  </si>
  <si>
    <t>Liljeholmen Trappa vänster</t>
  </si>
  <si>
    <t>Mariatorget uppg Torkel Knuts.gatan höger</t>
  </si>
  <si>
    <t>Mariatorget uppg Torkel Knuts.gatan vänster</t>
  </si>
  <si>
    <t>Midsommarkransen höger</t>
  </si>
  <si>
    <t>Midsommarkransen vänster</t>
  </si>
  <si>
    <t>Mälarhöjden höger</t>
  </si>
  <si>
    <t>Mälarhöjden vänster</t>
  </si>
  <si>
    <t>Mörby Centrum höger</t>
  </si>
  <si>
    <t>Mörby Centrum vänster</t>
  </si>
  <si>
    <t>Ropsten Lidingötågen höger</t>
  </si>
  <si>
    <t>Skärholmen höger rulltrappa 2</t>
  </si>
  <si>
    <t>Skärholmen vänster rulltrappa 1</t>
  </si>
  <si>
    <t>Stadion uppg Nybrogatan höger</t>
  </si>
  <si>
    <t>Stadion uppg Nybrogatan vänster</t>
  </si>
  <si>
    <t>Stadion uppg Valhallavägen höger</t>
  </si>
  <si>
    <t>Stadion uppg Valhallavägen vänster</t>
  </si>
  <si>
    <t>Stadion uppg. Nybrogatan höger</t>
  </si>
  <si>
    <t>Stadion uppg. Nybrogatan vänster</t>
  </si>
  <si>
    <t>Tekn Högsk Drottning Krist. Väg vänster</t>
  </si>
  <si>
    <t>Tekn Högsk Trapp mot Valhallav Norr hö</t>
  </si>
  <si>
    <t>Tekn Högsk Trapp mot Valhallav Norr vä</t>
  </si>
  <si>
    <t>Tekniska Högskolan Bussterminalen höger</t>
  </si>
  <si>
    <t>Tekniska Högskolan Bussterminalen vänster</t>
  </si>
  <si>
    <t>Tekniska Högskolan uppg Odengatan höger</t>
  </si>
  <si>
    <t>Tekniska Högskolan uppg Odengatan vänster</t>
  </si>
  <si>
    <t>Telefonplan höger</t>
  </si>
  <si>
    <t>Telefonplan vänster</t>
  </si>
  <si>
    <t>Universitetet höger</t>
  </si>
  <si>
    <t>Universitetet vänster</t>
  </si>
  <si>
    <t>Zinkensdamm höger</t>
  </si>
  <si>
    <t>Zinkensdamm vänster</t>
  </si>
  <si>
    <t>Örnsberg höger</t>
  </si>
  <si>
    <t>Örnsberg vänster</t>
  </si>
  <si>
    <t>Östermalmstorg Nedre höger</t>
  </si>
  <si>
    <t>Östermalmstorg Nedre vänster</t>
  </si>
  <si>
    <t>Östermalmstorg Stureplan lilla rulltr höger</t>
  </si>
  <si>
    <t>Östermalmstorg Stureplan lilla rulltr vänster</t>
  </si>
  <si>
    <t>Östermalmstorg Stureplan st rulltr höger nedr</t>
  </si>
  <si>
    <t>Östermalmstorg Stureplan stora rulltr höger</t>
  </si>
  <si>
    <t>Östermalmstorg Stureplan stora rulltr vänster</t>
  </si>
  <si>
    <t>Östermalmstorg Övre höger</t>
  </si>
  <si>
    <t>Östermalmstorg Övre vänster</t>
  </si>
  <si>
    <t>* Måste fyllas i</t>
  </si>
  <si>
    <t>Näckrosen uppg Råsundavägen höger</t>
  </si>
  <si>
    <t>Solna Strand vänster</t>
  </si>
  <si>
    <t>Sundbyberg uppg Prästgårdsgatan</t>
  </si>
  <si>
    <t>Västra Skogen höger</t>
  </si>
  <si>
    <t>Farsta höger</t>
  </si>
  <si>
    <t>Farsta vänster</t>
  </si>
  <si>
    <t>Hässelby Strand höger</t>
  </si>
  <si>
    <t>Citybanan Odenplan södra mellanplan höger</t>
  </si>
  <si>
    <t>Citybanan Odenplan södra mellanplan vänster</t>
  </si>
  <si>
    <t>Citybanan Station City  höger</t>
  </si>
  <si>
    <t>Citybanan Station City  vänster</t>
  </si>
  <si>
    <t>Bergshamra Centrum vänster</t>
  </si>
  <si>
    <t>Karlaplan uppg Karlavägen höger</t>
  </si>
  <si>
    <t>Karlaplan uppg Karlavägen vänster</t>
  </si>
  <si>
    <t>Mariatorget uppg Swedenborgsgatan vänster</t>
  </si>
  <si>
    <t>Skärholmen höger rulltrappa 1</t>
  </si>
  <si>
    <t>Skärholmen vänster rulltrappa 2</t>
  </si>
  <si>
    <r>
      <t xml:space="preserve">2. Motivfördelning - </t>
    </r>
    <r>
      <rPr>
        <sz val="8"/>
        <color indexed="8"/>
        <rFont val="Arial"/>
        <family val="2"/>
      </rPr>
      <t>"A" till "J" i versaler (Fylls i manuellt):</t>
    </r>
  </si>
  <si>
    <t>Large 1</t>
  </si>
  <si>
    <t>Large 2</t>
  </si>
  <si>
    <t>Large 3</t>
  </si>
  <si>
    <t>Large 4</t>
  </si>
  <si>
    <t>Medium 1</t>
  </si>
  <si>
    <t>Medium 2</t>
  </si>
  <si>
    <t>Esc Large 1</t>
  </si>
  <si>
    <t>Esc Large 2</t>
  </si>
  <si>
    <t>Esc Large 3</t>
  </si>
  <si>
    <t>Esc Large 4</t>
  </si>
  <si>
    <t>Esc Medium 1</t>
  </si>
  <si>
    <t>Esc Medium 2</t>
  </si>
  <si>
    <t>blå linje</t>
  </si>
  <si>
    <t>grön linje</t>
  </si>
  <si>
    <t>pendeltåg</t>
  </si>
  <si>
    <t>röd linje</t>
  </si>
  <si>
    <t>Citybanan Odenplan RSOD3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</si>
</sst>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i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Calibri"/>
      <family val="2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  <font>
      <b/>
      <sz val="8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indexed="40"/>
      <name val="Arial"/>
      <family val="2"/>
    </font>
    <font>
      <sz val="14"/>
      <name val="Calibri"/>
      <family val="2"/>
    </font>
    <font>
      <b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rgb="FFFF0000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4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D8"/>
        <bgColor indexed="64"/>
      </patternFill>
    </fill>
    <fill>
      <patternFill patternType="solid">
        <fgColor rgb="FFEF3F4A"/>
        <bgColor indexed="64"/>
      </patternFill>
    </fill>
    <fill>
      <patternFill patternType="solid">
        <fgColor rgb="FFE7F8FF"/>
        <bgColor indexed="64"/>
      </patternFill>
    </fill>
    <fill>
      <patternFill patternType="solid">
        <fgColor rgb="FF72BF4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2" borderId="0" xfId="0" applyFont="1" applyFill="1" applyBorder="1" applyProtection="1"/>
    <xf numFmtId="0" fontId="1" fillId="0" borderId="0" xfId="0" applyFont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3" fillId="2" borderId="0" xfId="0" applyFont="1" applyFill="1" applyBorder="1" applyProtection="1"/>
    <xf numFmtId="0" fontId="2" fillId="2" borderId="1" xfId="0" applyFont="1" applyFill="1" applyBorder="1" applyProtection="1"/>
    <xf numFmtId="0" fontId="6" fillId="2" borderId="2" xfId="0" applyFont="1" applyFill="1" applyBorder="1" applyProtection="1"/>
    <xf numFmtId="0" fontId="3" fillId="2" borderId="3" xfId="0" applyFont="1" applyFill="1" applyBorder="1" applyProtection="1"/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Protection="1"/>
    <xf numFmtId="0" fontId="8" fillId="2" borderId="0" xfId="0" applyFont="1" applyFill="1" applyProtection="1"/>
    <xf numFmtId="0" fontId="9" fillId="4" borderId="12" xfId="0" applyFont="1" applyFill="1" applyBorder="1" applyAlignment="1" applyProtection="1"/>
    <xf numFmtId="0" fontId="9" fillId="4" borderId="13" xfId="0" applyFont="1" applyFill="1" applyBorder="1" applyAlignment="1" applyProtection="1"/>
    <xf numFmtId="0" fontId="9" fillId="4" borderId="13" xfId="0" applyFont="1" applyFill="1" applyBorder="1" applyProtection="1"/>
    <xf numFmtId="0" fontId="10" fillId="4" borderId="14" xfId="0" applyFont="1" applyFill="1" applyBorder="1" applyAlignment="1" applyProtection="1">
      <alignment horizontal="center"/>
    </xf>
    <xf numFmtId="0" fontId="10" fillId="4" borderId="15" xfId="0" applyFont="1" applyFill="1" applyBorder="1" applyAlignment="1" applyProtection="1">
      <alignment horizontal="center"/>
    </xf>
    <xf numFmtId="0" fontId="10" fillId="4" borderId="16" xfId="0" applyFont="1" applyFill="1" applyBorder="1" applyAlignment="1" applyProtection="1">
      <alignment horizontal="center"/>
    </xf>
    <xf numFmtId="0" fontId="10" fillId="4" borderId="17" xfId="0" applyFont="1" applyFill="1" applyBorder="1" applyAlignment="1" applyProtection="1">
      <alignment horizontal="center"/>
    </xf>
    <xf numFmtId="0" fontId="7" fillId="3" borderId="18" xfId="0" applyFont="1" applyFill="1" applyBorder="1" applyAlignment="1" applyProtection="1">
      <alignment horizontal="center"/>
      <protection locked="0"/>
    </xf>
    <xf numFmtId="0" fontId="11" fillId="2" borderId="19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/>
    <xf numFmtId="0" fontId="9" fillId="4" borderId="0" xfId="0" applyFont="1" applyFill="1" applyBorder="1" applyAlignment="1" applyProtection="1"/>
    <xf numFmtId="0" fontId="9" fillId="4" borderId="0" xfId="0" applyFont="1" applyFill="1" applyBorder="1" applyProtection="1"/>
    <xf numFmtId="0" fontId="9" fillId="4" borderId="20" xfId="0" applyFont="1" applyFill="1" applyBorder="1" applyAlignment="1" applyProtection="1">
      <alignment horizontal="center"/>
    </xf>
    <xf numFmtId="0" fontId="9" fillId="4" borderId="19" xfId="0" applyFont="1" applyFill="1" applyBorder="1" applyAlignment="1" applyProtection="1">
      <alignment horizontal="center"/>
    </xf>
    <xf numFmtId="0" fontId="9" fillId="4" borderId="21" xfId="0" applyFont="1" applyFill="1" applyBorder="1" applyAlignment="1" applyProtection="1">
      <alignment horizontal="center"/>
    </xf>
    <xf numFmtId="0" fontId="9" fillId="4" borderId="22" xfId="0" applyFont="1" applyFill="1" applyBorder="1" applyAlignment="1" applyProtection="1">
      <alignment horizontal="center"/>
    </xf>
    <xf numFmtId="0" fontId="7" fillId="3" borderId="22" xfId="0" applyFont="1" applyFill="1" applyBorder="1" applyAlignment="1" applyProtection="1">
      <alignment horizontal="center"/>
      <protection locked="0"/>
    </xf>
    <xf numFmtId="0" fontId="11" fillId="2" borderId="23" xfId="0" applyFont="1" applyFill="1" applyBorder="1" applyAlignment="1" applyProtection="1">
      <alignment horizontal="center"/>
    </xf>
    <xf numFmtId="0" fontId="10" fillId="4" borderId="4" xfId="0" applyFont="1" applyFill="1" applyBorder="1" applyAlignment="1" applyProtection="1"/>
    <xf numFmtId="0" fontId="10" fillId="4" borderId="5" xfId="0" applyFont="1" applyFill="1" applyBorder="1" applyAlignment="1" applyProtection="1"/>
    <xf numFmtId="0" fontId="9" fillId="4" borderId="5" xfId="0" applyFont="1" applyFill="1" applyBorder="1" applyProtection="1"/>
    <xf numFmtId="1" fontId="10" fillId="4" borderId="24" xfId="0" applyNumberFormat="1" applyFont="1" applyFill="1" applyBorder="1" applyAlignment="1" applyProtection="1">
      <alignment horizontal="center"/>
    </xf>
    <xf numFmtId="1" fontId="10" fillId="4" borderId="25" xfId="0" applyNumberFormat="1" applyFont="1" applyFill="1" applyBorder="1" applyAlignment="1" applyProtection="1">
      <alignment horizontal="center"/>
    </xf>
    <xf numFmtId="1" fontId="10" fillId="4" borderId="26" xfId="0" applyNumberFormat="1" applyFont="1" applyFill="1" applyBorder="1" applyAlignment="1" applyProtection="1">
      <alignment horizontal="center"/>
    </xf>
    <xf numFmtId="1" fontId="10" fillId="4" borderId="17" xfId="0" applyNumberFormat="1" applyFont="1" applyFill="1" applyBorder="1" applyAlignment="1" applyProtection="1">
      <alignment horizontal="center"/>
    </xf>
    <xf numFmtId="0" fontId="9" fillId="2" borderId="0" xfId="0" applyFont="1" applyFill="1" applyProtection="1"/>
    <xf numFmtId="0" fontId="1" fillId="2" borderId="0" xfId="0" applyFont="1" applyFill="1" applyProtection="1"/>
    <xf numFmtId="0" fontId="7" fillId="3" borderId="27" xfId="0" applyFont="1" applyFill="1" applyBorder="1" applyAlignment="1" applyProtection="1">
      <alignment horizontal="center"/>
      <protection locked="0"/>
    </xf>
    <xf numFmtId="0" fontId="11" fillId="2" borderId="28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12" fillId="2" borderId="0" xfId="0" applyFont="1" applyFill="1" applyProtection="1"/>
    <xf numFmtId="0" fontId="5" fillId="2" borderId="10" xfId="0" applyFont="1" applyFill="1" applyBorder="1" applyProtection="1"/>
    <xf numFmtId="0" fontId="5" fillId="2" borderId="10" xfId="0" applyFont="1" applyFill="1" applyBorder="1" applyAlignment="1" applyProtection="1">
      <alignment textRotation="90"/>
    </xf>
    <xf numFmtId="0" fontId="9" fillId="0" borderId="10" xfId="0" applyFont="1" applyFill="1" applyBorder="1" applyAlignment="1" applyProtection="1">
      <alignment textRotation="90"/>
    </xf>
    <xf numFmtId="0" fontId="9" fillId="2" borderId="10" xfId="0" applyFont="1" applyFill="1" applyBorder="1" applyAlignment="1" applyProtection="1">
      <alignment textRotation="90"/>
    </xf>
    <xf numFmtId="0" fontId="8" fillId="2" borderId="10" xfId="0" applyFont="1" applyFill="1" applyBorder="1" applyAlignment="1" applyProtection="1"/>
    <xf numFmtId="0" fontId="11" fillId="2" borderId="10" xfId="0" applyFont="1" applyFill="1" applyBorder="1" applyAlignment="1" applyProtection="1">
      <alignment textRotation="90"/>
    </xf>
    <xf numFmtId="0" fontId="9" fillId="2" borderId="30" xfId="0" applyFont="1" applyFill="1" applyBorder="1" applyAlignment="1" applyProtection="1">
      <alignment textRotation="90"/>
    </xf>
    <xf numFmtId="0" fontId="5" fillId="5" borderId="31" xfId="0" applyFont="1" applyFill="1" applyBorder="1" applyAlignment="1" applyProtection="1">
      <alignment textRotation="90"/>
    </xf>
    <xf numFmtId="0" fontId="5" fillId="2" borderId="31" xfId="0" applyFont="1" applyFill="1" applyBorder="1" applyAlignment="1" applyProtection="1">
      <alignment textRotation="90"/>
    </xf>
    <xf numFmtId="0" fontId="5" fillId="2" borderId="0" xfId="0" applyFont="1" applyFill="1" applyBorder="1" applyAlignment="1" applyProtection="1">
      <alignment textRotation="90"/>
    </xf>
    <xf numFmtId="0" fontId="5" fillId="2" borderId="31" xfId="0" applyFont="1" applyFill="1" applyBorder="1" applyAlignment="1" applyProtection="1">
      <alignment horizontal="center"/>
    </xf>
    <xf numFmtId="0" fontId="5" fillId="2" borderId="32" xfId="0" applyFont="1" applyFill="1" applyBorder="1" applyProtection="1"/>
    <xf numFmtId="0" fontId="7" fillId="3" borderId="28" xfId="0" applyFont="1" applyFill="1" applyBorder="1" applyProtection="1">
      <protection locked="0"/>
    </xf>
    <xf numFmtId="0" fontId="9" fillId="2" borderId="0" xfId="0" applyFont="1" applyFill="1" applyBorder="1" applyProtection="1"/>
    <xf numFmtId="0" fontId="9" fillId="2" borderId="32" xfId="0" applyFont="1" applyFill="1" applyBorder="1" applyProtection="1"/>
    <xf numFmtId="0" fontId="13" fillId="2" borderId="33" xfId="0" applyFont="1" applyFill="1" applyBorder="1" applyProtection="1"/>
    <xf numFmtId="0" fontId="10" fillId="5" borderId="34" xfId="0" applyFont="1" applyFill="1" applyBorder="1" applyProtection="1"/>
    <xf numFmtId="0" fontId="10" fillId="2" borderId="31" xfId="0" applyFont="1" applyFill="1" applyBorder="1" applyProtection="1"/>
    <xf numFmtId="0" fontId="10" fillId="5" borderId="31" xfId="0" applyFont="1" applyFill="1" applyBorder="1" applyProtection="1"/>
    <xf numFmtId="0" fontId="9" fillId="2" borderId="31" xfId="0" applyFont="1" applyFill="1" applyBorder="1" applyProtection="1"/>
    <xf numFmtId="0" fontId="14" fillId="2" borderId="33" xfId="0" applyFont="1" applyFill="1" applyBorder="1" applyProtection="1"/>
    <xf numFmtId="0" fontId="13" fillId="5" borderId="31" xfId="0" applyFont="1" applyFill="1" applyBorder="1" applyProtection="1"/>
    <xf numFmtId="0" fontId="13" fillId="2" borderId="31" xfId="0" applyFont="1" applyFill="1" applyBorder="1" applyProtection="1"/>
    <xf numFmtId="0" fontId="13" fillId="2" borderId="35" xfId="0" applyFont="1" applyFill="1" applyBorder="1" applyProtection="1"/>
    <xf numFmtId="0" fontId="9" fillId="2" borderId="10" xfId="0" applyFont="1" applyFill="1" applyBorder="1" applyProtection="1"/>
    <xf numFmtId="0" fontId="2" fillId="2" borderId="30" xfId="0" applyFont="1" applyFill="1" applyBorder="1" applyProtection="1"/>
    <xf numFmtId="0" fontId="2" fillId="5" borderId="36" xfId="0" applyFont="1" applyFill="1" applyBorder="1" applyProtection="1"/>
    <xf numFmtId="0" fontId="2" fillId="2" borderId="36" xfId="0" applyFont="1" applyFill="1" applyBorder="1" applyProtection="1"/>
    <xf numFmtId="0" fontId="10" fillId="5" borderId="37" xfId="0" applyFont="1" applyFill="1" applyBorder="1" applyProtection="1"/>
    <xf numFmtId="0" fontId="10" fillId="2" borderId="28" xfId="0" applyFont="1" applyFill="1" applyBorder="1" applyProtection="1"/>
    <xf numFmtId="0" fontId="10" fillId="5" borderId="28" xfId="0" applyFont="1" applyFill="1" applyBorder="1" applyProtection="1"/>
    <xf numFmtId="0" fontId="11" fillId="2" borderId="0" xfId="0" applyFont="1" applyFill="1" applyBorder="1" applyProtection="1"/>
    <xf numFmtId="0" fontId="9" fillId="2" borderId="31" xfId="0" quotePrefix="1" applyFont="1" applyFill="1" applyBorder="1" applyProtection="1"/>
    <xf numFmtId="0" fontId="11" fillId="0" borderId="0" xfId="0" applyFont="1" applyProtection="1"/>
    <xf numFmtId="0" fontId="5" fillId="2" borderId="35" xfId="0" applyFont="1" applyFill="1" applyBorder="1" applyProtection="1"/>
    <xf numFmtId="0" fontId="2" fillId="2" borderId="0" xfId="0" applyFont="1" applyFill="1" applyBorder="1" applyProtection="1"/>
    <xf numFmtId="0" fontId="9" fillId="2" borderId="35" xfId="0" applyFont="1" applyFill="1" applyBorder="1" applyProtection="1"/>
    <xf numFmtId="0" fontId="13" fillId="2" borderId="10" xfId="0" applyFont="1" applyFill="1" applyBorder="1" applyProtection="1"/>
    <xf numFmtId="0" fontId="15" fillId="2" borderId="31" xfId="0" applyFont="1" applyFill="1" applyBorder="1" applyAlignment="1" applyProtection="1">
      <alignment horizontal="center"/>
    </xf>
    <xf numFmtId="0" fontId="1" fillId="2" borderId="31" xfId="0" applyFont="1" applyFill="1" applyBorder="1" applyProtection="1"/>
    <xf numFmtId="0" fontId="10" fillId="4" borderId="3" xfId="0" applyFont="1" applyFill="1" applyBorder="1" applyAlignment="1" applyProtection="1">
      <alignment horizontal="center"/>
    </xf>
    <xf numFmtId="0" fontId="0" fillId="2" borderId="0" xfId="0" applyFill="1"/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20" fillId="2" borderId="0" xfId="0" applyFont="1" applyFill="1" applyAlignment="1">
      <alignment horizontal="center"/>
    </xf>
    <xf numFmtId="0" fontId="21" fillId="2" borderId="0" xfId="0" applyFont="1" applyFill="1"/>
    <xf numFmtId="0" fontId="22" fillId="2" borderId="0" xfId="0" applyFont="1" applyFill="1"/>
    <xf numFmtId="0" fontId="19" fillId="2" borderId="0" xfId="0" applyFont="1" applyFill="1" applyAlignment="1">
      <alignment horizontal="right"/>
    </xf>
    <xf numFmtId="0" fontId="0" fillId="6" borderId="31" xfId="0" applyFill="1" applyBorder="1"/>
    <xf numFmtId="0" fontId="23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0" fillId="2" borderId="0" xfId="0" applyFill="1" applyBorder="1"/>
    <xf numFmtId="0" fontId="26" fillId="2" borderId="0" xfId="0" applyFont="1" applyFill="1" applyBorder="1" applyAlignment="1">
      <alignment horizontal="center"/>
    </xf>
    <xf numFmtId="0" fontId="27" fillId="2" borderId="0" xfId="0" applyFont="1" applyFill="1" applyBorder="1"/>
    <xf numFmtId="0" fontId="26" fillId="2" borderId="0" xfId="0" applyFont="1" applyFill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9" fillId="2" borderId="0" xfId="0" applyFont="1" applyFill="1"/>
    <xf numFmtId="0" fontId="30" fillId="2" borderId="0" xfId="0" applyFont="1" applyFill="1"/>
    <xf numFmtId="0" fontId="31" fillId="2" borderId="0" xfId="0" applyFont="1" applyFill="1"/>
    <xf numFmtId="0" fontId="29" fillId="2" borderId="0" xfId="0" applyFont="1" applyFill="1" applyAlignment="1">
      <alignment horizontal="left"/>
    </xf>
    <xf numFmtId="0" fontId="0" fillId="2" borderId="0" xfId="0" applyFont="1" applyFill="1"/>
    <xf numFmtId="0" fontId="0" fillId="0" borderId="0" xfId="0" applyFont="1"/>
    <xf numFmtId="0" fontId="32" fillId="2" borderId="0" xfId="0" applyFont="1" applyFill="1"/>
    <xf numFmtId="0" fontId="32" fillId="0" borderId="0" xfId="0" applyFont="1"/>
    <xf numFmtId="0" fontId="33" fillId="2" borderId="0" xfId="0" applyFont="1" applyFill="1"/>
    <xf numFmtId="0" fontId="34" fillId="2" borderId="0" xfId="0" applyFont="1" applyFill="1"/>
    <xf numFmtId="0" fontId="35" fillId="2" borderId="0" xfId="0" applyFont="1" applyFill="1"/>
    <xf numFmtId="0" fontId="36" fillId="2" borderId="0" xfId="0" applyFont="1" applyFill="1"/>
    <xf numFmtId="0" fontId="30" fillId="2" borderId="0" xfId="0" applyFont="1" applyFill="1" applyBorder="1"/>
    <xf numFmtId="0" fontId="37" fillId="2" borderId="0" xfId="0" applyFont="1" applyFill="1" applyBorder="1"/>
    <xf numFmtId="0" fontId="37" fillId="2" borderId="0" xfId="0" applyFont="1" applyFill="1"/>
    <xf numFmtId="0" fontId="38" fillId="2" borderId="0" xfId="0" applyFont="1" applyFill="1"/>
    <xf numFmtId="0" fontId="19" fillId="0" borderId="0" xfId="0" applyFont="1"/>
    <xf numFmtId="0" fontId="30" fillId="0" borderId="0" xfId="0" applyFont="1"/>
    <xf numFmtId="0" fontId="0" fillId="0" borderId="31" xfId="0" applyBorder="1"/>
    <xf numFmtId="0" fontId="39" fillId="0" borderId="0" xfId="0" applyFont="1"/>
    <xf numFmtId="0" fontId="7" fillId="3" borderId="38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0" fillId="0" borderId="31" xfId="0" applyFont="1" applyBorder="1"/>
    <xf numFmtId="0" fontId="41" fillId="7" borderId="31" xfId="0" applyFont="1" applyFill="1" applyBorder="1"/>
    <xf numFmtId="0" fontId="40" fillId="2" borderId="31" xfId="0" applyFont="1" applyFill="1" applyBorder="1"/>
    <xf numFmtId="0" fontId="41" fillId="8" borderId="31" xfId="0" applyFont="1" applyFill="1" applyBorder="1"/>
    <xf numFmtId="0" fontId="41" fillId="9" borderId="31" xfId="0" applyFont="1" applyFill="1" applyBorder="1"/>
    <xf numFmtId="0" fontId="40" fillId="10" borderId="31" xfId="0" applyFont="1" applyFill="1" applyBorder="1"/>
    <xf numFmtId="0" fontId="2" fillId="2" borderId="29" xfId="0" applyFont="1" applyFill="1" applyBorder="1" applyProtection="1"/>
    <xf numFmtId="0" fontId="5" fillId="2" borderId="4" xfId="0" applyFont="1" applyFill="1" applyBorder="1" applyProtection="1"/>
    <xf numFmtId="0" fontId="5" fillId="2" borderId="5" xfId="0" applyFont="1" applyFill="1" applyBorder="1" applyProtection="1"/>
    <xf numFmtId="0" fontId="5" fillId="2" borderId="6" xfId="0" applyFont="1" applyFill="1" applyBorder="1" applyProtection="1"/>
    <xf numFmtId="0" fontId="7" fillId="3" borderId="4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6" xfId="0" applyFont="1" applyFill="1" applyBorder="1" applyAlignment="1" applyProtection="1">
      <alignment horizontal="left"/>
      <protection locked="0"/>
    </xf>
    <xf numFmtId="0" fontId="6" fillId="2" borderId="7" xfId="0" applyFont="1" applyFill="1" applyBorder="1" applyAlignment="1" applyProtection="1">
      <alignment horizontal="left" vertical="top" indent="1"/>
    </xf>
    <xf numFmtId="0" fontId="6" fillId="2" borderId="0" xfId="0" applyFont="1" applyFill="1" applyBorder="1" applyAlignment="1" applyProtection="1">
      <alignment horizontal="left" vertical="top" indent="1"/>
    </xf>
    <xf numFmtId="0" fontId="6" fillId="2" borderId="8" xfId="0" applyFont="1" applyFill="1" applyBorder="1" applyAlignment="1" applyProtection="1">
      <alignment horizontal="left" vertical="top" indent="1"/>
    </xf>
    <xf numFmtId="0" fontId="6" fillId="2" borderId="7" xfId="0" applyFont="1" applyFill="1" applyBorder="1" applyAlignment="1" applyProtection="1">
      <alignment horizontal="left" vertical="top" wrapText="1" indent="1"/>
    </xf>
    <xf numFmtId="0" fontId="6" fillId="2" borderId="0" xfId="0" applyFont="1" applyFill="1" applyBorder="1" applyAlignment="1" applyProtection="1">
      <alignment horizontal="left" vertical="top" wrapText="1" indent="1"/>
    </xf>
    <xf numFmtId="0" fontId="6" fillId="2" borderId="8" xfId="0" applyFont="1" applyFill="1" applyBorder="1" applyAlignment="1" applyProtection="1">
      <alignment horizontal="left" vertical="top" wrapText="1" indent="1"/>
    </xf>
    <xf numFmtId="0" fontId="7" fillId="3" borderId="4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left" vertical="top" indent="1"/>
    </xf>
    <xf numFmtId="0" fontId="6" fillId="2" borderId="10" xfId="0" applyFont="1" applyFill="1" applyBorder="1" applyAlignment="1" applyProtection="1">
      <alignment horizontal="left" vertical="top" indent="1"/>
    </xf>
    <xf numFmtId="0" fontId="6" fillId="2" borderId="11" xfId="0" applyFont="1" applyFill="1" applyBorder="1" applyAlignment="1" applyProtection="1">
      <alignment horizontal="left" vertical="top" indent="1"/>
    </xf>
    <xf numFmtId="0" fontId="9" fillId="2" borderId="1" xfId="0" applyFont="1" applyFill="1" applyBorder="1" applyAlignment="1" applyProtection="1">
      <alignment vertical="top" wrapText="1"/>
    </xf>
    <xf numFmtId="0" fontId="9" fillId="2" borderId="2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top" wrapText="1"/>
    </xf>
    <xf numFmtId="0" fontId="9" fillId="2" borderId="8" xfId="0" applyFont="1" applyFill="1" applyBorder="1" applyAlignment="1" applyProtection="1">
      <alignment vertical="top" wrapText="1"/>
    </xf>
    <xf numFmtId="0" fontId="9" fillId="2" borderId="9" xfId="0" applyFont="1" applyFill="1" applyBorder="1" applyAlignment="1" applyProtection="1">
      <alignment vertical="top" wrapText="1"/>
    </xf>
    <xf numFmtId="0" fontId="9" fillId="2" borderId="10" xfId="0" applyFont="1" applyFill="1" applyBorder="1" applyAlignment="1" applyProtection="1">
      <alignment vertical="top" wrapText="1"/>
    </xf>
    <xf numFmtId="0" fontId="9" fillId="2" borderId="11" xfId="0" applyFont="1" applyFill="1" applyBorder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11</xdr:col>
      <xdr:colOff>28575</xdr:colOff>
      <xdr:row>2</xdr:row>
      <xdr:rowOff>31681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2286000" cy="3174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10</xdr:row>
      <xdr:rowOff>19050</xdr:rowOff>
    </xdr:from>
    <xdr:to>
      <xdr:col>9</xdr:col>
      <xdr:colOff>390525</xdr:colOff>
      <xdr:row>18</xdr:row>
      <xdr:rowOff>9525</xdr:rowOff>
    </xdr:to>
    <xdr:grpSp>
      <xdr:nvGrpSpPr>
        <xdr:cNvPr id="2" name="Grupp 6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4543425" y="2514600"/>
          <a:ext cx="914400" cy="1514475"/>
          <a:chOff x="1785918" y="632524"/>
          <a:chExt cx="2428892" cy="3653732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1785918" y="632524"/>
            <a:ext cx="570046" cy="78130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A</a:t>
            </a:r>
          </a:p>
        </xdr:txBody>
      </xdr:sp>
      <xdr:sp macro="" textlink="">
        <xdr:nvSpPr>
          <xdr:cNvPr id="4" name="Rektangel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2083333" y="1207010"/>
            <a:ext cx="570046" cy="80428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B</a:t>
            </a:r>
          </a:p>
        </xdr:txBody>
      </xdr:sp>
      <xdr:sp macro="" textlink="">
        <xdr:nvSpPr>
          <xdr:cNvPr id="5" name="Rektangel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2355964" y="1781496"/>
            <a:ext cx="570046" cy="78130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C</a:t>
            </a:r>
          </a:p>
        </xdr:txBody>
      </xdr:sp>
      <xdr:sp macro="" textlink="">
        <xdr:nvSpPr>
          <xdr:cNvPr id="6" name="Rektangel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2653379" y="2355982"/>
            <a:ext cx="570046" cy="78130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D</a:t>
            </a:r>
          </a:p>
        </xdr:txBody>
      </xdr:sp>
      <xdr:sp macro="" textlink="">
        <xdr:nvSpPr>
          <xdr:cNvPr id="7" name="Rektangel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2926010" y="2930469"/>
            <a:ext cx="570046" cy="78130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E</a:t>
            </a:r>
          </a:p>
        </xdr:txBody>
      </xdr:sp>
      <xdr:cxnSp macro="">
        <xdr:nvCxnSpPr>
          <xdr:cNvPr id="8" name="Rak pil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CxnSpPr/>
        </xdr:nvCxnSpPr>
        <xdr:spPr>
          <a:xfrm rot="16200000" flipH="1">
            <a:off x="1588520" y="1499107"/>
            <a:ext cx="3492876" cy="1759707"/>
          </a:xfrm>
          <a:prstGeom prst="straightConnector1">
            <a:avLst/>
          </a:prstGeom>
          <a:ln w="19050">
            <a:solidFill>
              <a:schemeClr val="tx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Rektangel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3223426" y="3504955"/>
            <a:ext cx="570046" cy="78130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F</a:t>
            </a:r>
          </a:p>
        </xdr:txBody>
      </xdr:sp>
    </xdr:grpSp>
    <xdr:clientData/>
  </xdr:twoCellAnchor>
  <xdr:twoCellAnchor>
    <xdr:from>
      <xdr:col>1</xdr:col>
      <xdr:colOff>228600</xdr:colOff>
      <xdr:row>25</xdr:row>
      <xdr:rowOff>19050</xdr:rowOff>
    </xdr:from>
    <xdr:to>
      <xdr:col>2</xdr:col>
      <xdr:colOff>504825</xdr:colOff>
      <xdr:row>33</xdr:row>
      <xdr:rowOff>9525</xdr:rowOff>
    </xdr:to>
    <xdr:grpSp>
      <xdr:nvGrpSpPr>
        <xdr:cNvPr id="10" name="Grupp 128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>
          <a:grpSpLocks/>
        </xdr:cNvGrpSpPr>
      </xdr:nvGrpSpPr>
      <xdr:grpSpPr bwMode="auto">
        <a:xfrm>
          <a:off x="819150" y="5381625"/>
          <a:ext cx="866775" cy="1514475"/>
          <a:chOff x="6286512" y="571480"/>
          <a:chExt cx="2428892" cy="3643338"/>
        </a:xfrm>
      </xdr:grpSpPr>
      <xdr:sp macro="" textlink="">
        <xdr:nvSpPr>
          <xdr:cNvPr id="11" name="Rektangel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>
            <a:off x="8140827" y="571480"/>
            <a:ext cx="574577" cy="801993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F</a:t>
            </a:r>
          </a:p>
        </xdr:txBody>
      </xdr:sp>
      <xdr:sp macro="" textlink="">
        <xdr:nvSpPr>
          <xdr:cNvPr id="12" name="Rektangel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/>
        </xdr:nvSpPr>
        <xdr:spPr>
          <a:xfrm>
            <a:off x="7853539" y="1144332"/>
            <a:ext cx="574577" cy="779079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E</a:t>
            </a:r>
          </a:p>
        </xdr:txBody>
      </xdr:sp>
      <xdr:sp macro="" textlink="">
        <xdr:nvSpPr>
          <xdr:cNvPr id="13" name="Rektangel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/>
        </xdr:nvSpPr>
        <xdr:spPr>
          <a:xfrm>
            <a:off x="7566251" y="1694270"/>
            <a:ext cx="574577" cy="801993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D</a:t>
            </a:r>
          </a:p>
        </xdr:txBody>
      </xdr:sp>
      <xdr:sp macro="" textlink="">
        <xdr:nvSpPr>
          <xdr:cNvPr id="14" name="Rektangel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7278962" y="2290036"/>
            <a:ext cx="574577" cy="801993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C</a:t>
            </a:r>
          </a:p>
        </xdr:txBody>
      </xdr:sp>
      <xdr:sp macro="" textlink="">
        <xdr:nvSpPr>
          <xdr:cNvPr id="15" name="Rektangel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/>
        </xdr:nvSpPr>
        <xdr:spPr>
          <a:xfrm>
            <a:off x="7017791" y="2862888"/>
            <a:ext cx="548459" cy="779079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B</a:t>
            </a:r>
          </a:p>
        </xdr:txBody>
      </xdr:sp>
      <xdr:cxnSp macro="">
        <xdr:nvCxnSpPr>
          <xdr:cNvPr id="16" name="Rak pil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CxnSpPr/>
        </xdr:nvCxnSpPr>
        <xdr:spPr>
          <a:xfrm rot="5400000" flipH="1" flipV="1">
            <a:off x="5348022" y="1509970"/>
            <a:ext cx="3574596" cy="1697613"/>
          </a:xfrm>
          <a:prstGeom prst="straightConnector1">
            <a:avLst/>
          </a:prstGeom>
          <a:ln w="19050">
            <a:solidFill>
              <a:schemeClr val="tx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Rektangel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/>
        </xdr:nvSpPr>
        <xdr:spPr>
          <a:xfrm>
            <a:off x="6704386" y="3412825"/>
            <a:ext cx="574577" cy="801993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66675</xdr:colOff>
      <xdr:row>25</xdr:row>
      <xdr:rowOff>19050</xdr:rowOff>
    </xdr:from>
    <xdr:to>
      <xdr:col>9</xdr:col>
      <xdr:colOff>390525</xdr:colOff>
      <xdr:row>32</xdr:row>
      <xdr:rowOff>142875</xdr:rowOff>
    </xdr:to>
    <xdr:grpSp>
      <xdr:nvGrpSpPr>
        <xdr:cNvPr id="18" name="Grupp 65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>
          <a:grpSpLocks/>
        </xdr:cNvGrpSpPr>
      </xdr:nvGrpSpPr>
      <xdr:grpSpPr bwMode="auto">
        <a:xfrm>
          <a:off x="4543425" y="5381625"/>
          <a:ext cx="914400" cy="1457325"/>
          <a:chOff x="1785918" y="632524"/>
          <a:chExt cx="2428892" cy="3653732"/>
        </a:xfrm>
      </xdr:grpSpPr>
      <xdr:sp macro="" textlink="">
        <xdr:nvSpPr>
          <xdr:cNvPr id="19" name="Rektangel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>
            <a:off x="1785918" y="632524"/>
            <a:ext cx="570046" cy="78806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A</a:t>
            </a:r>
          </a:p>
        </xdr:txBody>
      </xdr:sp>
      <xdr:sp macro="" textlink="">
        <xdr:nvSpPr>
          <xdr:cNvPr id="20" name="Rektangel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/>
        </xdr:nvSpPr>
        <xdr:spPr>
          <a:xfrm>
            <a:off x="2083333" y="1205658"/>
            <a:ext cx="570046" cy="78806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B</a:t>
            </a:r>
          </a:p>
        </xdr:txBody>
      </xdr:sp>
      <xdr:sp macro="" textlink="">
        <xdr:nvSpPr>
          <xdr:cNvPr id="21" name="Rektangel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/>
        </xdr:nvSpPr>
        <xdr:spPr>
          <a:xfrm>
            <a:off x="2355964" y="1754912"/>
            <a:ext cx="570046" cy="81194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C</a:t>
            </a:r>
          </a:p>
        </xdr:txBody>
      </xdr:sp>
      <xdr:sp macro="" textlink="">
        <xdr:nvSpPr>
          <xdr:cNvPr id="22" name="Rektangel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2653379" y="2351927"/>
            <a:ext cx="570046" cy="81194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D</a:t>
            </a:r>
          </a:p>
        </xdr:txBody>
      </xdr:sp>
      <xdr:sp macro="" textlink="">
        <xdr:nvSpPr>
          <xdr:cNvPr id="23" name="Rektangel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/>
        </xdr:nvSpPr>
        <xdr:spPr>
          <a:xfrm>
            <a:off x="2926010" y="2948942"/>
            <a:ext cx="570046" cy="764179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E</a:t>
            </a:r>
          </a:p>
        </xdr:txBody>
      </xdr:sp>
      <xdr:cxnSp macro="">
        <xdr:nvCxnSpPr>
          <xdr:cNvPr id="24" name="Rak pil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CxnSpPr/>
        </xdr:nvCxnSpPr>
        <xdr:spPr>
          <a:xfrm rot="16200000" flipH="1">
            <a:off x="1579732" y="1507894"/>
            <a:ext cx="3510448" cy="1759707"/>
          </a:xfrm>
          <a:prstGeom prst="straightConnector1">
            <a:avLst/>
          </a:prstGeom>
          <a:ln w="19050">
            <a:solidFill>
              <a:schemeClr val="tx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Rektangel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3223426" y="3498196"/>
            <a:ext cx="570046" cy="788060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F</a:t>
            </a:r>
          </a:p>
        </xdr:txBody>
      </xdr:sp>
    </xdr:grpSp>
    <xdr:clientData/>
  </xdr:twoCellAnchor>
  <xdr:twoCellAnchor>
    <xdr:from>
      <xdr:col>1</xdr:col>
      <xdr:colOff>228600</xdr:colOff>
      <xdr:row>10</xdr:row>
      <xdr:rowOff>28575</xdr:rowOff>
    </xdr:from>
    <xdr:to>
      <xdr:col>2</xdr:col>
      <xdr:colOff>504825</xdr:colOff>
      <xdr:row>18</xdr:row>
      <xdr:rowOff>47625</xdr:rowOff>
    </xdr:to>
    <xdr:grpSp>
      <xdr:nvGrpSpPr>
        <xdr:cNvPr id="26" name="Grupp 128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pSpPr>
          <a:grpSpLocks/>
        </xdr:cNvGrpSpPr>
      </xdr:nvGrpSpPr>
      <xdr:grpSpPr bwMode="auto">
        <a:xfrm>
          <a:off x="819150" y="2524125"/>
          <a:ext cx="866775" cy="1543050"/>
          <a:chOff x="6286512" y="571480"/>
          <a:chExt cx="2428892" cy="3643338"/>
        </a:xfrm>
      </xdr:grpSpPr>
      <xdr:sp macro="" textlink="">
        <xdr:nvSpPr>
          <xdr:cNvPr id="27" name="Rektangel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/>
        </xdr:nvSpPr>
        <xdr:spPr>
          <a:xfrm>
            <a:off x="8140827" y="571480"/>
            <a:ext cx="574577" cy="78714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F</a:t>
            </a:r>
          </a:p>
        </xdr:txBody>
      </xdr:sp>
      <xdr:sp macro="" textlink="">
        <xdr:nvSpPr>
          <xdr:cNvPr id="28" name="Rektangel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/>
        </xdr:nvSpPr>
        <xdr:spPr>
          <a:xfrm>
            <a:off x="7853539" y="1133724"/>
            <a:ext cx="574577" cy="80963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E</a:t>
            </a:r>
          </a:p>
        </xdr:txBody>
      </xdr:sp>
      <xdr:sp macro="" textlink="">
        <xdr:nvSpPr>
          <xdr:cNvPr id="29" name="Rektangel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/>
        </xdr:nvSpPr>
        <xdr:spPr>
          <a:xfrm>
            <a:off x="7566251" y="1718457"/>
            <a:ext cx="574577" cy="78714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D</a:t>
            </a:r>
          </a:p>
        </xdr:txBody>
      </xdr:sp>
      <xdr:sp macro="" textlink="">
        <xdr:nvSpPr>
          <xdr:cNvPr id="30" name="Rektangel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/>
        </xdr:nvSpPr>
        <xdr:spPr>
          <a:xfrm>
            <a:off x="7278962" y="2280700"/>
            <a:ext cx="574577" cy="78714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C</a:t>
            </a:r>
          </a:p>
        </xdr:txBody>
      </xdr:sp>
      <xdr:sp macro="" textlink="">
        <xdr:nvSpPr>
          <xdr:cNvPr id="31" name="Rektangel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/>
        </xdr:nvSpPr>
        <xdr:spPr>
          <a:xfrm>
            <a:off x="7017791" y="2842944"/>
            <a:ext cx="548459" cy="80963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B</a:t>
            </a:r>
          </a:p>
        </xdr:txBody>
      </xdr:sp>
      <xdr:cxnSp macro="">
        <xdr:nvCxnSpPr>
          <xdr:cNvPr id="32" name="Rak pil 31"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CxnSpPr/>
        </xdr:nvCxnSpPr>
        <xdr:spPr>
          <a:xfrm rot="5400000" flipH="1" flipV="1">
            <a:off x="5347384" y="1510608"/>
            <a:ext cx="3575869" cy="1697613"/>
          </a:xfrm>
          <a:prstGeom prst="straightConnector1">
            <a:avLst/>
          </a:prstGeom>
          <a:ln w="19050">
            <a:solidFill>
              <a:schemeClr val="tx2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" name="Rektangel 3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/>
        </xdr:nvSpPr>
        <xdr:spPr>
          <a:xfrm>
            <a:off x="6704386" y="3427677"/>
            <a:ext cx="574577" cy="787141"/>
          </a:xfrm>
          <a:prstGeom prst="rect">
            <a:avLst/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sv-S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sv-SE" sz="1400">
                <a:solidFill>
                  <a:schemeClr val="tx1"/>
                </a:solidFill>
              </a:rPr>
              <a:t>A</a:t>
            </a:r>
          </a:p>
        </xdr:txBody>
      </xdr:sp>
    </xdr:grpSp>
    <xdr:clientData/>
  </xdr:twoCellAnchor>
  <xdr:twoCellAnchor>
    <xdr:from>
      <xdr:col>8</xdr:col>
      <xdr:colOff>66675</xdr:colOff>
      <xdr:row>19</xdr:row>
      <xdr:rowOff>0</xdr:rowOff>
    </xdr:from>
    <xdr:to>
      <xdr:col>8</xdr:col>
      <xdr:colOff>285750</xdr:colOff>
      <xdr:row>20</xdr:row>
      <xdr:rowOff>135533</xdr:rowOff>
    </xdr:to>
    <xdr:sp macro="" textlink="">
      <xdr:nvSpPr>
        <xdr:cNvPr id="34" name="Rektangel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/>
      </xdr:nvSpPr>
      <xdr:spPr bwMode="auto">
        <a:xfrm>
          <a:off x="4543425" y="4210050"/>
          <a:ext cx="219075" cy="32603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 sz="1400">
              <a:solidFill>
                <a:schemeClr val="tx1"/>
              </a:solidFill>
            </a:rPr>
            <a:t>A</a:t>
          </a:r>
        </a:p>
      </xdr:txBody>
    </xdr:sp>
    <xdr:clientData/>
  </xdr:twoCellAnchor>
  <xdr:twoCellAnchor>
    <xdr:from>
      <xdr:col>8</xdr:col>
      <xdr:colOff>171450</xdr:colOff>
      <xdr:row>20</xdr:row>
      <xdr:rowOff>51395</xdr:rowOff>
    </xdr:from>
    <xdr:to>
      <xdr:col>8</xdr:col>
      <xdr:colOff>390525</xdr:colOff>
      <xdr:row>21</xdr:row>
      <xdr:rowOff>176411</xdr:rowOff>
    </xdr:to>
    <xdr:sp macro="" textlink="">
      <xdr:nvSpPr>
        <xdr:cNvPr id="35" name="Rektangel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/>
      </xdr:nvSpPr>
      <xdr:spPr bwMode="auto">
        <a:xfrm>
          <a:off x="4648200" y="4451945"/>
          <a:ext cx="219075" cy="315516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 sz="1400">
              <a:solidFill>
                <a:schemeClr val="tx1"/>
              </a:solidFill>
            </a:rPr>
            <a:t>B</a:t>
          </a:r>
        </a:p>
      </xdr:txBody>
    </xdr:sp>
    <xdr:clientData/>
  </xdr:twoCellAnchor>
  <xdr:twoCellAnchor>
    <xdr:from>
      <xdr:col>8</xdr:col>
      <xdr:colOff>285750</xdr:colOff>
      <xdr:row>21</xdr:row>
      <xdr:rowOff>92273</xdr:rowOff>
    </xdr:from>
    <xdr:to>
      <xdr:col>8</xdr:col>
      <xdr:colOff>504825</xdr:colOff>
      <xdr:row>23</xdr:row>
      <xdr:rowOff>37306</xdr:rowOff>
    </xdr:to>
    <xdr:sp macro="" textlink="">
      <xdr:nvSpPr>
        <xdr:cNvPr id="36" name="Rektangel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/>
      </xdr:nvSpPr>
      <xdr:spPr bwMode="auto">
        <a:xfrm>
          <a:off x="4762500" y="4683323"/>
          <a:ext cx="219075" cy="32603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 sz="1400">
              <a:solidFill>
                <a:schemeClr val="tx1"/>
              </a:solidFill>
            </a:rPr>
            <a:t>C</a:t>
          </a:r>
        </a:p>
      </xdr:txBody>
    </xdr:sp>
    <xdr:clientData/>
  </xdr:twoCellAnchor>
  <xdr:twoCellAnchor>
    <xdr:from>
      <xdr:col>8</xdr:col>
      <xdr:colOff>323852</xdr:colOff>
      <xdr:row>18</xdr:row>
      <xdr:rowOff>161924</xdr:rowOff>
    </xdr:from>
    <xdr:to>
      <xdr:col>9</xdr:col>
      <xdr:colOff>38104</xdr:colOff>
      <xdr:row>22</xdr:row>
      <xdr:rowOff>85727</xdr:rowOff>
    </xdr:to>
    <xdr:cxnSp macro="">
      <xdr:nvCxnSpPr>
        <xdr:cNvPr id="37" name="Rak pil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 bwMode="auto">
        <a:xfrm rot="16200000" flipH="1">
          <a:off x="4610101" y="4371975"/>
          <a:ext cx="685803" cy="304802"/>
        </a:xfrm>
        <a:prstGeom prst="straightConnector1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331723</xdr:colOff>
      <xdr:row>19</xdr:row>
      <xdr:rowOff>0</xdr:rowOff>
    </xdr:from>
    <xdr:to>
      <xdr:col>2</xdr:col>
      <xdr:colOff>539621</xdr:colOff>
      <xdr:row>20</xdr:row>
      <xdr:rowOff>140478</xdr:rowOff>
    </xdr:to>
    <xdr:sp macro="" textlink="">
      <xdr:nvSpPr>
        <xdr:cNvPr id="38" name="Rektangel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 bwMode="auto">
        <a:xfrm>
          <a:off x="1512823" y="4210050"/>
          <a:ext cx="207898" cy="33097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 sz="1400">
              <a:solidFill>
                <a:schemeClr val="tx1"/>
              </a:solidFill>
            </a:rPr>
            <a:t>C</a:t>
          </a:r>
        </a:p>
      </xdr:txBody>
    </xdr:sp>
    <xdr:clientData/>
  </xdr:twoCellAnchor>
  <xdr:twoCellAnchor>
    <xdr:from>
      <xdr:col>2</xdr:col>
      <xdr:colOff>232294</xdr:colOff>
      <xdr:row>20</xdr:row>
      <xdr:rowOff>50211</xdr:rowOff>
    </xdr:from>
    <xdr:to>
      <xdr:col>2</xdr:col>
      <xdr:colOff>440192</xdr:colOff>
      <xdr:row>21</xdr:row>
      <xdr:rowOff>180659</xdr:rowOff>
    </xdr:to>
    <xdr:sp macro="" textlink="">
      <xdr:nvSpPr>
        <xdr:cNvPr id="39" name="Rektangel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/>
      </xdr:nvSpPr>
      <xdr:spPr bwMode="auto">
        <a:xfrm>
          <a:off x="1413394" y="4450761"/>
          <a:ext cx="207898" cy="32094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 sz="1400">
              <a:solidFill>
                <a:schemeClr val="tx1"/>
              </a:solidFill>
            </a:rPr>
            <a:t>B</a:t>
          </a:r>
        </a:p>
      </xdr:txBody>
    </xdr:sp>
    <xdr:clientData/>
  </xdr:twoCellAnchor>
  <xdr:twoCellAnchor>
    <xdr:from>
      <xdr:col>2</xdr:col>
      <xdr:colOff>123825</xdr:colOff>
      <xdr:row>21</xdr:row>
      <xdr:rowOff>90393</xdr:rowOff>
    </xdr:from>
    <xdr:to>
      <xdr:col>2</xdr:col>
      <xdr:colOff>331723</xdr:colOff>
      <xdr:row>23</xdr:row>
      <xdr:rowOff>40371</xdr:rowOff>
    </xdr:to>
    <xdr:sp macro="" textlink="">
      <xdr:nvSpPr>
        <xdr:cNvPr id="40" name="Rektangel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/>
      </xdr:nvSpPr>
      <xdr:spPr bwMode="auto">
        <a:xfrm>
          <a:off x="1304925" y="4681443"/>
          <a:ext cx="207898" cy="330978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sv-SE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sv-SE" sz="1400">
              <a:solidFill>
                <a:schemeClr val="tx1"/>
              </a:solidFill>
            </a:rPr>
            <a:t>A</a:t>
          </a:r>
        </a:p>
      </xdr:txBody>
    </xdr:sp>
    <xdr:clientData/>
  </xdr:twoCellAnchor>
  <xdr:twoCellAnchor>
    <xdr:from>
      <xdr:col>1</xdr:col>
      <xdr:colOff>581028</xdr:colOff>
      <xdr:row>18</xdr:row>
      <xdr:rowOff>180977</xdr:rowOff>
    </xdr:from>
    <xdr:to>
      <xdr:col>2</xdr:col>
      <xdr:colOff>276229</xdr:colOff>
      <xdr:row>22</xdr:row>
      <xdr:rowOff>171454</xdr:rowOff>
    </xdr:to>
    <xdr:cxnSp macro="">
      <xdr:nvCxnSpPr>
        <xdr:cNvPr id="41" name="Rak pil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 bwMode="auto">
        <a:xfrm rot="5400000" flipH="1" flipV="1">
          <a:off x="938215" y="4433890"/>
          <a:ext cx="752477" cy="285751"/>
        </a:xfrm>
        <a:prstGeom prst="straightConnector1">
          <a:avLst/>
        </a:prstGeom>
        <a:ln w="19050">
          <a:solidFill>
            <a:schemeClr val="tx2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</xdr:row>
      <xdr:rowOff>11902</xdr:rowOff>
    </xdr:from>
    <xdr:to>
      <xdr:col>8</xdr:col>
      <xdr:colOff>571500</xdr:colOff>
      <xdr:row>1</xdr:row>
      <xdr:rowOff>419100</xdr:rowOff>
    </xdr:to>
    <xdr:pic>
      <xdr:nvPicPr>
        <xdr:cNvPr id="42" name="Bildobjekt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2402"/>
          <a:ext cx="5048250" cy="407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L60"/>
  <sheetViews>
    <sheetView showGridLines="0" topLeftCell="A22" workbookViewId="0">
      <selection activeCell="AO19" sqref="AO19"/>
    </sheetView>
  </sheetViews>
  <sheetFormatPr defaultColWidth="12" defaultRowHeight="11.25" x14ac:dyDescent="0.2"/>
  <cols>
    <col min="1" max="1" width="11.28515625" style="2" customWidth="1"/>
    <col min="2" max="2" width="3.7109375" style="2" customWidth="1"/>
    <col min="3" max="3" width="3.140625" style="2" customWidth="1"/>
    <col min="4" max="4" width="2.140625" style="2" bestFit="1" customWidth="1"/>
    <col min="5" max="5" width="2" style="2" bestFit="1" customWidth="1"/>
    <col min="6" max="6" width="1.85546875" style="2" bestFit="1" customWidth="1"/>
    <col min="7" max="7" width="2.140625" style="2" bestFit="1" customWidth="1"/>
    <col min="8" max="8" width="2" style="2" bestFit="1" customWidth="1"/>
    <col min="9" max="9" width="1.42578125" style="2" bestFit="1" customWidth="1"/>
    <col min="10" max="10" width="2.140625" style="2" bestFit="1" customWidth="1"/>
    <col min="11" max="11" width="2" style="2" bestFit="1" customWidth="1"/>
    <col min="12" max="12" width="7.5703125" style="2" customWidth="1"/>
    <col min="13" max="13" width="6" style="2" customWidth="1"/>
    <col min="14" max="14" width="7.42578125" style="2" customWidth="1"/>
    <col min="15" max="15" width="6.140625" style="2" customWidth="1"/>
    <col min="16" max="16" width="6.5703125" style="2" customWidth="1"/>
    <col min="17" max="17" width="2.42578125" style="2" customWidth="1"/>
    <col min="18" max="18" width="2.42578125" style="2" hidden="1" customWidth="1"/>
    <col min="19" max="19" width="12.140625" style="2" customWidth="1"/>
    <col min="20" max="20" width="5.85546875" style="2" customWidth="1"/>
    <col min="21" max="21" width="4.5703125" style="2" customWidth="1"/>
    <col min="22" max="22" width="4.42578125" style="2" customWidth="1"/>
    <col min="23" max="23" width="5" style="2" customWidth="1"/>
    <col min="24" max="24" width="4.28515625" style="2" customWidth="1"/>
    <col min="25" max="25" width="5.140625" style="2" customWidth="1"/>
    <col min="26" max="26" width="5.42578125" style="2" customWidth="1"/>
    <col min="27" max="27" width="6.85546875" style="2" customWidth="1"/>
    <col min="28" max="28" width="5.28515625" style="2" customWidth="1"/>
    <col min="29" max="29" width="5.85546875" style="2" customWidth="1"/>
    <col min="30" max="30" width="5.7109375" style="2" customWidth="1"/>
    <col min="31" max="31" width="6.28515625" style="2" customWidth="1"/>
    <col min="32" max="32" width="5.5703125" style="2" customWidth="1"/>
    <col min="33" max="33" width="6" style="2" customWidth="1"/>
    <col min="34" max="34" width="7.5703125" style="2" customWidth="1"/>
    <col min="35" max="35" width="7.140625" style="2" customWidth="1"/>
    <col min="36" max="36" width="6.7109375" style="2" customWidth="1"/>
    <col min="37" max="37" width="7.140625" style="2" customWidth="1"/>
    <col min="38" max="38" width="5.42578125" style="2" bestFit="1" customWidth="1"/>
    <col min="39" max="16384" width="12" style="2"/>
  </cols>
  <sheetData>
    <row r="1" spans="1:38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8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16.5" customHeight="1" thickBot="1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1</v>
      </c>
      <c r="M3" s="4"/>
      <c r="N3" s="4"/>
      <c r="O3" s="4"/>
      <c r="P3" s="4"/>
      <c r="Q3" s="5"/>
      <c r="R3" s="5"/>
      <c r="S3" s="6"/>
      <c r="T3" s="7" t="s">
        <v>50</v>
      </c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5"/>
    </row>
    <row r="4" spans="1:38" ht="12" thickBot="1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  <c r="Q4" s="5"/>
      <c r="R4" s="5"/>
      <c r="S4" s="5"/>
      <c r="T4" s="135" t="s">
        <v>3</v>
      </c>
      <c r="U4" s="136"/>
      <c r="V4" s="136"/>
      <c r="W4" s="136"/>
      <c r="X4" s="136"/>
      <c r="Y4" s="136"/>
      <c r="Z4" s="136"/>
      <c r="AA4" s="136"/>
      <c r="AB4" s="137"/>
      <c r="AC4" s="138"/>
      <c r="AD4" s="139"/>
      <c r="AE4" s="139"/>
      <c r="AF4" s="139"/>
      <c r="AG4" s="139"/>
      <c r="AH4" s="139"/>
      <c r="AI4" s="139"/>
      <c r="AJ4" s="140"/>
      <c r="AK4" s="5"/>
    </row>
    <row r="5" spans="1:38" ht="12" thickBot="1" x14ac:dyDescent="0.25">
      <c r="A5" s="141" t="s">
        <v>51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3"/>
      <c r="Q5" s="6"/>
      <c r="R5" s="6"/>
      <c r="S5" s="6"/>
      <c r="T5" s="135" t="s">
        <v>4</v>
      </c>
      <c r="U5" s="136"/>
      <c r="V5" s="136"/>
      <c r="W5" s="136"/>
      <c r="X5" s="136"/>
      <c r="Y5" s="136"/>
      <c r="Z5" s="136"/>
      <c r="AA5" s="136"/>
      <c r="AB5" s="137"/>
      <c r="AC5" s="138"/>
      <c r="AD5" s="139"/>
      <c r="AE5" s="139"/>
      <c r="AF5" s="139"/>
      <c r="AG5" s="139"/>
      <c r="AH5" s="139"/>
      <c r="AI5" s="139"/>
      <c r="AJ5" s="140"/>
      <c r="AK5" s="5"/>
    </row>
    <row r="6" spans="1:38" ht="12" thickBot="1" x14ac:dyDescent="0.25">
      <c r="A6" s="144" t="s">
        <v>52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6"/>
      <c r="Q6" s="6"/>
      <c r="R6" s="6"/>
      <c r="S6" s="6"/>
      <c r="T6" s="135" t="s">
        <v>5</v>
      </c>
      <c r="U6" s="136"/>
      <c r="V6" s="136"/>
      <c r="W6" s="136"/>
      <c r="X6" s="136"/>
      <c r="Y6" s="136"/>
      <c r="Z6" s="136"/>
      <c r="AA6" s="136"/>
      <c r="AB6" s="137"/>
      <c r="AC6" s="138"/>
      <c r="AD6" s="139"/>
      <c r="AE6" s="139"/>
      <c r="AF6" s="139"/>
      <c r="AG6" s="139"/>
      <c r="AH6" s="139"/>
      <c r="AI6" s="139"/>
      <c r="AJ6" s="140"/>
      <c r="AK6" s="6"/>
    </row>
    <row r="7" spans="1:38" ht="12" thickBot="1" x14ac:dyDescent="0.25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6"/>
      <c r="Q7" s="6"/>
      <c r="R7" s="6"/>
      <c r="S7" s="6"/>
      <c r="T7" s="135" t="s">
        <v>6</v>
      </c>
      <c r="U7" s="136"/>
      <c r="V7" s="136"/>
      <c r="W7" s="136"/>
      <c r="X7" s="136"/>
      <c r="Y7" s="136"/>
      <c r="Z7" s="136"/>
      <c r="AA7" s="136"/>
      <c r="AB7" s="137"/>
      <c r="AC7" s="138"/>
      <c r="AD7" s="139"/>
      <c r="AE7" s="139"/>
      <c r="AF7" s="139"/>
      <c r="AG7" s="139"/>
      <c r="AH7" s="139"/>
      <c r="AI7" s="139"/>
      <c r="AJ7" s="140"/>
      <c r="AK7" s="6"/>
    </row>
    <row r="8" spans="1:38" ht="12" thickBot="1" x14ac:dyDescent="0.25">
      <c r="A8" s="141" t="s">
        <v>7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3"/>
      <c r="Q8" s="6"/>
      <c r="R8" s="6"/>
      <c r="S8" s="6"/>
      <c r="T8" s="135" t="s">
        <v>53</v>
      </c>
      <c r="U8" s="136"/>
      <c r="V8" s="136"/>
      <c r="W8" s="136"/>
      <c r="X8" s="136"/>
      <c r="Y8" s="136"/>
      <c r="Z8" s="136"/>
      <c r="AA8" s="136"/>
      <c r="AB8" s="137"/>
      <c r="AC8" s="147">
        <v>1</v>
      </c>
      <c r="AD8" s="148"/>
      <c r="AE8" s="148"/>
      <c r="AF8" s="148"/>
      <c r="AG8" s="148"/>
      <c r="AH8" s="148"/>
      <c r="AI8" s="148"/>
      <c r="AJ8" s="149"/>
      <c r="AK8" s="45" t="s">
        <v>271</v>
      </c>
    </row>
    <row r="9" spans="1:38" ht="12" thickBot="1" x14ac:dyDescent="0.25">
      <c r="A9" s="150" t="s">
        <v>8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2"/>
      <c r="Q9" s="6"/>
      <c r="R9" s="6"/>
      <c r="S9" s="6"/>
      <c r="T9" s="7"/>
      <c r="U9" s="7"/>
      <c r="V9" s="7"/>
      <c r="W9" s="7"/>
      <c r="X9" s="7"/>
      <c r="Y9" s="7"/>
      <c r="Z9" s="7"/>
      <c r="AA9" s="7"/>
      <c r="AB9" s="7"/>
      <c r="AC9" s="12"/>
      <c r="AD9" s="12"/>
      <c r="AE9" s="12"/>
      <c r="AF9" s="12"/>
      <c r="AG9" s="12"/>
      <c r="AH9" s="12"/>
      <c r="AI9" s="12"/>
      <c r="AJ9" s="12"/>
      <c r="AK9" s="5"/>
    </row>
    <row r="10" spans="1:38" ht="12" thickBo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3" t="s">
        <v>54</v>
      </c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8" ht="12" thickBot="1" x14ac:dyDescent="0.25">
      <c r="A11" s="13" t="s">
        <v>55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14" t="s">
        <v>9</v>
      </c>
      <c r="M11" s="14"/>
      <c r="N11" s="4"/>
      <c r="O11" s="4"/>
      <c r="P11" s="4"/>
      <c r="Q11" s="4"/>
      <c r="R11" s="4"/>
      <c r="S11" s="4"/>
      <c r="T11" s="15" t="s">
        <v>10</v>
      </c>
      <c r="U11" s="16"/>
      <c r="V11" s="16"/>
      <c r="W11" s="16"/>
      <c r="X11" s="16"/>
      <c r="Y11" s="17"/>
      <c r="Z11" s="17"/>
      <c r="AA11" s="17"/>
      <c r="AB11" s="18" t="s">
        <v>11</v>
      </c>
      <c r="AC11" s="19" t="s">
        <v>12</v>
      </c>
      <c r="AD11" s="19" t="s">
        <v>13</v>
      </c>
      <c r="AE11" s="19" t="s">
        <v>14</v>
      </c>
      <c r="AF11" s="19" t="s">
        <v>15</v>
      </c>
      <c r="AG11" s="19" t="s">
        <v>16</v>
      </c>
      <c r="AH11" s="19" t="s">
        <v>17</v>
      </c>
      <c r="AI11" s="19" t="s">
        <v>18</v>
      </c>
      <c r="AJ11" s="20" t="s">
        <v>19</v>
      </c>
      <c r="AK11" s="86" t="s">
        <v>59</v>
      </c>
      <c r="AL11" s="21" t="s">
        <v>20</v>
      </c>
    </row>
    <row r="12" spans="1:38" ht="12" thickBot="1" x14ac:dyDescent="0.25">
      <c r="A12" s="13" t="s">
        <v>290</v>
      </c>
      <c r="B12" s="22">
        <v>0</v>
      </c>
      <c r="C12" s="4"/>
      <c r="D12" s="4"/>
      <c r="E12" s="4"/>
      <c r="F12" s="4"/>
      <c r="G12" s="4"/>
      <c r="H12" s="4"/>
      <c r="I12" s="4"/>
      <c r="J12" s="4"/>
      <c r="K12" s="4"/>
      <c r="L12" s="14" t="s">
        <v>290</v>
      </c>
      <c r="M12" s="23">
        <v>1</v>
      </c>
      <c r="N12" s="4"/>
      <c r="O12" s="4"/>
      <c r="P12" s="4"/>
      <c r="Q12" s="4"/>
      <c r="R12" s="4"/>
      <c r="S12" s="4"/>
      <c r="T12" s="24" t="s">
        <v>22</v>
      </c>
      <c r="U12" s="25"/>
      <c r="V12" s="25"/>
      <c r="W12" s="25"/>
      <c r="X12" s="25"/>
      <c r="Y12" s="26"/>
      <c r="Z12" s="26"/>
      <c r="AA12" s="26"/>
      <c r="AB12" s="27">
        <f t="shared" ref="AB12:AK12" si="0">SUM(AB19:AB60)</f>
        <v>0</v>
      </c>
      <c r="AC12" s="28">
        <f t="shared" si="0"/>
        <v>0</v>
      </c>
      <c r="AD12" s="28">
        <f t="shared" si="0"/>
        <v>0</v>
      </c>
      <c r="AE12" s="28">
        <f t="shared" si="0"/>
        <v>0</v>
      </c>
      <c r="AF12" s="28">
        <f t="shared" si="0"/>
        <v>0</v>
      </c>
      <c r="AG12" s="28">
        <f t="shared" si="0"/>
        <v>0</v>
      </c>
      <c r="AH12" s="28">
        <f t="shared" si="0"/>
        <v>0</v>
      </c>
      <c r="AI12" s="28">
        <f t="shared" si="0"/>
        <v>0</v>
      </c>
      <c r="AJ12" s="29">
        <f t="shared" si="0"/>
        <v>0</v>
      </c>
      <c r="AK12" s="29">
        <f t="shared" si="0"/>
        <v>0</v>
      </c>
      <c r="AL12" s="30">
        <f>SUM(AB12:AK12)</f>
        <v>0</v>
      </c>
    </row>
    <row r="13" spans="1:38" ht="12" thickBot="1" x14ac:dyDescent="0.25">
      <c r="A13" s="13" t="s">
        <v>291</v>
      </c>
      <c r="B13" s="31">
        <v>0</v>
      </c>
      <c r="C13" s="4"/>
      <c r="D13" s="4"/>
      <c r="E13" s="4"/>
      <c r="F13" s="4"/>
      <c r="G13" s="4"/>
      <c r="H13" s="4"/>
      <c r="I13" s="4"/>
      <c r="J13" s="4"/>
      <c r="K13" s="4"/>
      <c r="L13" s="14" t="s">
        <v>291</v>
      </c>
      <c r="M13" s="32">
        <v>0</v>
      </c>
      <c r="N13" s="4"/>
      <c r="O13" s="4"/>
      <c r="P13" s="4"/>
      <c r="Q13" s="4"/>
      <c r="R13" s="4"/>
      <c r="S13" s="4"/>
      <c r="T13" s="33" t="s">
        <v>24</v>
      </c>
      <c r="U13" s="34"/>
      <c r="V13" s="34"/>
      <c r="W13" s="34"/>
      <c r="X13" s="34"/>
      <c r="Y13" s="35"/>
      <c r="Z13" s="35"/>
      <c r="AA13" s="35"/>
      <c r="AB13" s="36">
        <f>AB$12*(1+(0.2*$AC$8))</f>
        <v>0</v>
      </c>
      <c r="AC13" s="37">
        <f>AC$12*(1+(0.2*$AC$8))</f>
        <v>0</v>
      </c>
      <c r="AD13" s="37">
        <f t="shared" ref="AD13:AL13" si="1">AD$12*(1+(0.2*$AC$8))</f>
        <v>0</v>
      </c>
      <c r="AE13" s="37">
        <f t="shared" si="1"/>
        <v>0</v>
      </c>
      <c r="AF13" s="37">
        <f t="shared" si="1"/>
        <v>0</v>
      </c>
      <c r="AG13" s="37">
        <f t="shared" si="1"/>
        <v>0</v>
      </c>
      <c r="AH13" s="37">
        <f t="shared" si="1"/>
        <v>0</v>
      </c>
      <c r="AI13" s="37">
        <f t="shared" si="1"/>
        <v>0</v>
      </c>
      <c r="AJ13" s="38">
        <f t="shared" si="1"/>
        <v>0</v>
      </c>
      <c r="AK13" s="38">
        <f t="shared" si="1"/>
        <v>0</v>
      </c>
      <c r="AL13" s="39">
        <f t="shared" si="1"/>
        <v>0</v>
      </c>
    </row>
    <row r="14" spans="1:38" x14ac:dyDescent="0.2">
      <c r="A14" s="13" t="s">
        <v>292</v>
      </c>
      <c r="B14" s="31">
        <v>0</v>
      </c>
      <c r="C14" s="7"/>
      <c r="D14" s="40"/>
      <c r="E14" s="40"/>
      <c r="F14" s="40"/>
      <c r="G14" s="40"/>
      <c r="H14" s="40"/>
      <c r="I14" s="40"/>
      <c r="J14" s="40"/>
      <c r="K14" s="40"/>
      <c r="L14" s="14" t="s">
        <v>292</v>
      </c>
      <c r="M14" s="32">
        <v>0</v>
      </c>
      <c r="N14" s="40"/>
      <c r="O14" s="40"/>
      <c r="P14" s="40"/>
      <c r="Q14" s="40"/>
      <c r="R14" s="40"/>
      <c r="S14" s="40"/>
      <c r="T14" s="153" t="s">
        <v>56</v>
      </c>
      <c r="U14" s="154"/>
      <c r="V14" s="154"/>
      <c r="W14" s="154"/>
      <c r="X14" s="154"/>
      <c r="Y14" s="154"/>
      <c r="Z14" s="154"/>
      <c r="AA14" s="154"/>
      <c r="AB14" s="155"/>
      <c r="AC14" s="155"/>
      <c r="AD14" s="155"/>
      <c r="AE14" s="155"/>
      <c r="AF14" s="155"/>
      <c r="AG14" s="155"/>
      <c r="AH14" s="155"/>
      <c r="AI14" s="155"/>
      <c r="AJ14" s="155"/>
      <c r="AK14" s="156"/>
    </row>
    <row r="15" spans="1:38" ht="12" thickBot="1" x14ac:dyDescent="0.25">
      <c r="A15" s="13" t="s">
        <v>293</v>
      </c>
      <c r="B15" s="31">
        <v>0</v>
      </c>
      <c r="C15" s="7"/>
      <c r="D15" s="40"/>
      <c r="E15" s="40"/>
      <c r="F15" s="40"/>
      <c r="G15" s="40"/>
      <c r="H15" s="40"/>
      <c r="I15" s="40"/>
      <c r="J15" s="40"/>
      <c r="K15" s="40"/>
      <c r="L15" s="14" t="s">
        <v>293</v>
      </c>
      <c r="M15" s="32">
        <v>0</v>
      </c>
      <c r="N15" s="40"/>
      <c r="O15" s="40"/>
      <c r="P15" s="40"/>
      <c r="Q15" s="40"/>
      <c r="R15" s="40"/>
      <c r="S15" s="40"/>
      <c r="T15" s="157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9"/>
    </row>
    <row r="16" spans="1:38" x14ac:dyDescent="0.2">
      <c r="A16" s="13" t="s">
        <v>294</v>
      </c>
      <c r="B16" s="31">
        <v>0</v>
      </c>
      <c r="C16" s="7"/>
      <c r="D16" s="40"/>
      <c r="E16" s="40"/>
      <c r="F16" s="40"/>
      <c r="G16" s="40"/>
      <c r="H16" s="40"/>
      <c r="I16" s="40"/>
      <c r="J16" s="40"/>
      <c r="K16" s="40"/>
      <c r="L16" s="14" t="s">
        <v>294</v>
      </c>
      <c r="M16" s="32">
        <v>0</v>
      </c>
      <c r="N16" s="40"/>
      <c r="O16" s="40"/>
      <c r="P16" s="40"/>
      <c r="Q16" s="40"/>
      <c r="R16" s="40"/>
      <c r="S16" s="40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ht="12" thickBot="1" x14ac:dyDescent="0.25">
      <c r="A17" s="13" t="s">
        <v>295</v>
      </c>
      <c r="B17" s="42">
        <v>0</v>
      </c>
      <c r="C17" s="7"/>
      <c r="D17" s="40"/>
      <c r="E17" s="40"/>
      <c r="F17" s="40"/>
      <c r="G17" s="40"/>
      <c r="H17" s="40"/>
      <c r="I17" s="40"/>
      <c r="J17" s="40"/>
      <c r="K17" s="40"/>
      <c r="L17" s="14" t="s">
        <v>295</v>
      </c>
      <c r="M17" s="43">
        <v>1</v>
      </c>
      <c r="N17" s="40"/>
      <c r="O17" s="40"/>
      <c r="P17" s="40"/>
      <c r="Q17" s="40"/>
      <c r="R17" s="40"/>
      <c r="S17" s="40"/>
      <c r="T17" s="3" t="s">
        <v>57</v>
      </c>
      <c r="U17" s="3"/>
      <c r="V17" s="3"/>
      <c r="W17" s="3"/>
      <c r="X17" s="3"/>
      <c r="Y17" s="3"/>
      <c r="Z17" s="3"/>
      <c r="AA17" s="44"/>
      <c r="AB17" s="134" t="s">
        <v>58</v>
      </c>
      <c r="AC17" s="134"/>
      <c r="AD17" s="134"/>
      <c r="AE17" s="134"/>
      <c r="AF17" s="134"/>
      <c r="AG17" s="134"/>
      <c r="AH17" s="44"/>
      <c r="AI17" s="44"/>
      <c r="AJ17" s="44"/>
      <c r="AK17" s="45"/>
    </row>
    <row r="18" spans="1:37" ht="46.5" thickBot="1" x14ac:dyDescent="0.25">
      <c r="A18" s="46" t="s">
        <v>289</v>
      </c>
      <c r="B18" s="47"/>
      <c r="C18" s="47"/>
      <c r="D18" s="47"/>
      <c r="E18" s="47"/>
      <c r="F18" s="47"/>
      <c r="G18" s="47"/>
      <c r="H18" s="47"/>
      <c r="I18" s="48"/>
      <c r="J18" s="49"/>
      <c r="K18" s="49"/>
      <c r="L18" s="50" t="s">
        <v>29</v>
      </c>
      <c r="M18" s="51"/>
      <c r="N18" s="49"/>
      <c r="O18" s="49"/>
      <c r="P18" s="49"/>
      <c r="Q18" s="49"/>
      <c r="R18" s="49"/>
      <c r="S18" s="52"/>
      <c r="T18" s="53" t="s">
        <v>290</v>
      </c>
      <c r="U18" s="54" t="s">
        <v>291</v>
      </c>
      <c r="V18" s="53" t="s">
        <v>292</v>
      </c>
      <c r="W18" s="54" t="s">
        <v>293</v>
      </c>
      <c r="X18" s="53" t="s">
        <v>294</v>
      </c>
      <c r="Y18" s="54" t="s">
        <v>295</v>
      </c>
      <c r="Z18" s="55"/>
      <c r="AA18" s="55"/>
      <c r="AB18" s="56" t="s">
        <v>11</v>
      </c>
      <c r="AC18" s="56" t="s">
        <v>12</v>
      </c>
      <c r="AD18" s="56" t="s">
        <v>13</v>
      </c>
      <c r="AE18" s="56" t="s">
        <v>14</v>
      </c>
      <c r="AF18" s="56" t="s">
        <v>15</v>
      </c>
      <c r="AG18" s="56" t="s">
        <v>16</v>
      </c>
      <c r="AH18" s="56" t="s">
        <v>17</v>
      </c>
      <c r="AI18" s="56" t="s">
        <v>18</v>
      </c>
      <c r="AJ18" s="56" t="s">
        <v>19</v>
      </c>
      <c r="AK18" s="84" t="s">
        <v>59</v>
      </c>
    </row>
    <row r="19" spans="1:37" x14ac:dyDescent="0.2">
      <c r="A19" s="57" t="s">
        <v>30</v>
      </c>
      <c r="B19" s="58" t="s">
        <v>11</v>
      </c>
      <c r="C19" s="58" t="s">
        <v>12</v>
      </c>
      <c r="D19" s="7"/>
      <c r="E19" s="7"/>
      <c r="F19" s="7"/>
      <c r="G19" s="7"/>
      <c r="H19" s="7"/>
      <c r="I19" s="7"/>
      <c r="J19" s="59"/>
      <c r="K19" s="59"/>
      <c r="L19" s="43" t="s">
        <v>11</v>
      </c>
      <c r="M19" s="43" t="s">
        <v>12</v>
      </c>
      <c r="N19" s="60"/>
      <c r="O19" s="59"/>
      <c r="P19" s="59"/>
      <c r="Q19" s="59"/>
      <c r="R19" s="59"/>
      <c r="S19" s="61" t="s">
        <v>31</v>
      </c>
      <c r="T19" s="62">
        <v>0</v>
      </c>
      <c r="U19" s="63">
        <v>0</v>
      </c>
      <c r="V19" s="64">
        <v>0</v>
      </c>
      <c r="W19" s="63">
        <v>0</v>
      </c>
      <c r="X19" s="64">
        <v>4</v>
      </c>
      <c r="Y19" s="63">
        <v>7</v>
      </c>
      <c r="Z19" s="59"/>
      <c r="AA19" s="59"/>
      <c r="AB19" s="65"/>
      <c r="AC19" s="65"/>
      <c r="AD19" s="65"/>
      <c r="AE19" s="65"/>
      <c r="AF19" s="65"/>
      <c r="AG19" s="65"/>
      <c r="AH19" s="65"/>
      <c r="AI19" s="65"/>
      <c r="AJ19" s="65"/>
      <c r="AK19" s="85"/>
    </row>
    <row r="20" spans="1:37" x14ac:dyDescent="0.2">
      <c r="A20" s="57">
        <v>2</v>
      </c>
      <c r="B20" s="7"/>
      <c r="C20" s="7"/>
      <c r="D20" s="7"/>
      <c r="E20" s="7"/>
      <c r="F20" s="7"/>
      <c r="G20" s="7"/>
      <c r="H20" s="7"/>
      <c r="I20" s="7"/>
      <c r="J20" s="59"/>
      <c r="K20" s="59"/>
      <c r="L20" s="59"/>
      <c r="M20" s="59"/>
      <c r="N20" s="59"/>
      <c r="O20" s="59"/>
      <c r="P20" s="59"/>
      <c r="Q20" s="59"/>
      <c r="R20" s="59"/>
      <c r="S20" s="66" t="s">
        <v>32</v>
      </c>
      <c r="T20" s="67">
        <f t="shared" ref="T20:W20" si="2">T19*$A20</f>
        <v>0</v>
      </c>
      <c r="U20" s="68">
        <f t="shared" si="2"/>
        <v>0</v>
      </c>
      <c r="V20" s="67">
        <f t="shared" si="2"/>
        <v>0</v>
      </c>
      <c r="W20" s="68">
        <f t="shared" si="2"/>
        <v>0</v>
      </c>
      <c r="X20" s="67">
        <f>X19*$A20</f>
        <v>8</v>
      </c>
      <c r="Y20" s="68">
        <f>Y19*$A20</f>
        <v>14</v>
      </c>
      <c r="Z20" s="59"/>
      <c r="AA20" s="59"/>
      <c r="AB20" s="65"/>
      <c r="AC20" s="65"/>
      <c r="AD20" s="65"/>
      <c r="AE20" s="65"/>
      <c r="AF20" s="65"/>
      <c r="AG20" s="65"/>
      <c r="AH20" s="65"/>
      <c r="AI20" s="65"/>
      <c r="AJ20" s="65"/>
      <c r="AK20" s="85"/>
    </row>
    <row r="21" spans="1:37" ht="12" thickBot="1" x14ac:dyDescent="0.25">
      <c r="A21" s="69"/>
      <c r="B21" s="46"/>
      <c r="C21" s="46"/>
      <c r="D21" s="46"/>
      <c r="E21" s="46"/>
      <c r="F21" s="46"/>
      <c r="G21" s="46"/>
      <c r="H21" s="46"/>
      <c r="I21" s="46"/>
      <c r="J21" s="70"/>
      <c r="K21" s="70"/>
      <c r="L21" s="70"/>
      <c r="M21" s="70"/>
      <c r="N21" s="70"/>
      <c r="O21" s="70"/>
      <c r="P21" s="70"/>
      <c r="Q21" s="70"/>
      <c r="R21" s="70"/>
      <c r="S21" s="71" t="s">
        <v>33</v>
      </c>
      <c r="T21" s="72">
        <f>VLOOKUP(T$18,$A$12:$B$17,2)*T19</f>
        <v>0</v>
      </c>
      <c r="U21" s="73">
        <f t="shared" ref="U21:Y21" si="3">VLOOKUP(U$18,$A$12:$B$17,2)*U19</f>
        <v>0</v>
      </c>
      <c r="V21" s="72">
        <f t="shared" si="3"/>
        <v>0</v>
      </c>
      <c r="W21" s="73">
        <f t="shared" si="3"/>
        <v>0</v>
      </c>
      <c r="X21" s="72">
        <f>VLOOKUP(X$18,$A$12:$B$17,2)*X19</f>
        <v>0</v>
      </c>
      <c r="Y21" s="73">
        <f t="shared" si="3"/>
        <v>0</v>
      </c>
      <c r="Z21" s="59"/>
      <c r="AA21" s="59"/>
      <c r="AB21" s="65">
        <f t="shared" ref="AB21:AK21" si="4">COUNTIF($B19:$C19,AB$18)*SUM($T21:$Y21)</f>
        <v>0</v>
      </c>
      <c r="AC21" s="65">
        <f t="shared" si="4"/>
        <v>0</v>
      </c>
      <c r="AD21" s="65">
        <f t="shared" si="4"/>
        <v>0</v>
      </c>
      <c r="AE21" s="65">
        <f t="shared" si="4"/>
        <v>0</v>
      </c>
      <c r="AF21" s="65">
        <f t="shared" si="4"/>
        <v>0</v>
      </c>
      <c r="AG21" s="65">
        <f t="shared" si="4"/>
        <v>0</v>
      </c>
      <c r="AH21" s="65">
        <f t="shared" si="4"/>
        <v>0</v>
      </c>
      <c r="AI21" s="65">
        <f t="shared" si="4"/>
        <v>0</v>
      </c>
      <c r="AJ21" s="65">
        <f t="shared" si="4"/>
        <v>0</v>
      </c>
      <c r="AK21" s="65">
        <f t="shared" si="4"/>
        <v>0</v>
      </c>
    </row>
    <row r="22" spans="1:37" x14ac:dyDescent="0.2">
      <c r="A22" s="57" t="s">
        <v>34</v>
      </c>
      <c r="B22" s="58" t="s">
        <v>11</v>
      </c>
      <c r="C22" s="58" t="s">
        <v>12</v>
      </c>
      <c r="D22" s="58" t="s">
        <v>13</v>
      </c>
      <c r="E22" s="7"/>
      <c r="F22" s="7"/>
      <c r="G22" s="7"/>
      <c r="H22" s="7"/>
      <c r="I22" s="7"/>
      <c r="J22" s="59"/>
      <c r="K22" s="59"/>
      <c r="L22" s="59"/>
      <c r="M22" s="59"/>
      <c r="N22" s="59"/>
      <c r="O22" s="59"/>
      <c r="P22" s="59"/>
      <c r="Q22" s="59"/>
      <c r="R22" s="59"/>
      <c r="S22" s="61" t="s">
        <v>31</v>
      </c>
      <c r="T22" s="74">
        <v>0</v>
      </c>
      <c r="U22" s="75">
        <v>0</v>
      </c>
      <c r="V22" s="76">
        <v>0</v>
      </c>
      <c r="W22" s="75">
        <v>0</v>
      </c>
      <c r="X22" s="76">
        <v>17</v>
      </c>
      <c r="Y22" s="75">
        <v>20</v>
      </c>
      <c r="Z22" s="77"/>
      <c r="AA22" s="59"/>
      <c r="AB22" s="65"/>
      <c r="AC22" s="65"/>
      <c r="AD22" s="65"/>
      <c r="AE22" s="78" t="s">
        <v>35</v>
      </c>
      <c r="AF22" s="65"/>
      <c r="AG22" s="65"/>
      <c r="AH22" s="65"/>
      <c r="AI22" s="65"/>
      <c r="AJ22" s="65"/>
      <c r="AK22" s="85"/>
    </row>
    <row r="23" spans="1:37" x14ac:dyDescent="0.2">
      <c r="A23" s="57">
        <v>3</v>
      </c>
      <c r="B23" s="59"/>
      <c r="C23" s="7"/>
      <c r="D23" s="7"/>
      <c r="E23" s="7"/>
      <c r="F23" s="7"/>
      <c r="G23" s="7"/>
      <c r="H23" s="7"/>
      <c r="I23" s="7"/>
      <c r="J23" s="59"/>
      <c r="K23" s="59"/>
      <c r="L23" s="59"/>
      <c r="M23" s="59"/>
      <c r="N23" s="59"/>
      <c r="O23" s="59"/>
      <c r="P23" s="59"/>
      <c r="Q23" s="59"/>
      <c r="R23" s="59"/>
      <c r="S23" s="61" t="s">
        <v>36</v>
      </c>
      <c r="T23" s="67">
        <f t="shared" ref="T23:W23" si="5">T22*$A23</f>
        <v>0</v>
      </c>
      <c r="U23" s="68">
        <f t="shared" si="5"/>
        <v>0</v>
      </c>
      <c r="V23" s="67">
        <f t="shared" si="5"/>
        <v>0</v>
      </c>
      <c r="W23" s="68">
        <f t="shared" si="5"/>
        <v>0</v>
      </c>
      <c r="X23" s="67">
        <f>X22*$A23</f>
        <v>51</v>
      </c>
      <c r="Y23" s="68">
        <f>Y22*$A23</f>
        <v>60</v>
      </c>
      <c r="Z23" s="79"/>
      <c r="AA23" s="59"/>
      <c r="AB23" s="65"/>
      <c r="AC23" s="65"/>
      <c r="AD23" s="65"/>
      <c r="AE23" s="65"/>
      <c r="AF23" s="65"/>
      <c r="AG23" s="65"/>
      <c r="AH23" s="65"/>
      <c r="AI23" s="65"/>
      <c r="AJ23" s="65"/>
      <c r="AK23" s="85"/>
    </row>
    <row r="24" spans="1:37" ht="12" thickBot="1" x14ac:dyDescent="0.25">
      <c r="A24" s="80"/>
      <c r="B24" s="46"/>
      <c r="C24" s="46"/>
      <c r="D24" s="46"/>
      <c r="E24" s="46"/>
      <c r="F24" s="46"/>
      <c r="G24" s="46"/>
      <c r="H24" s="46"/>
      <c r="I24" s="46"/>
      <c r="J24" s="70"/>
      <c r="K24" s="70"/>
      <c r="L24" s="70"/>
      <c r="M24" s="70"/>
      <c r="N24" s="70"/>
      <c r="O24" s="70"/>
      <c r="P24" s="70"/>
      <c r="Q24" s="70"/>
      <c r="R24" s="70"/>
      <c r="S24" s="71" t="s">
        <v>33</v>
      </c>
      <c r="T24" s="72">
        <f>VLOOKUP(T$18,$A$12:$B$17,2)*T22</f>
        <v>0</v>
      </c>
      <c r="U24" s="73">
        <f t="shared" ref="U24:Y24" si="6">VLOOKUP(U$18,$A$12:$B$17,2)*U22</f>
        <v>0</v>
      </c>
      <c r="V24" s="72">
        <f t="shared" si="6"/>
        <v>0</v>
      </c>
      <c r="W24" s="73">
        <f t="shared" si="6"/>
        <v>0</v>
      </c>
      <c r="X24" s="72">
        <f>VLOOKUP(X$18,$A$12:$B$17,2)*X22</f>
        <v>0</v>
      </c>
      <c r="Y24" s="73">
        <f t="shared" si="6"/>
        <v>0</v>
      </c>
      <c r="Z24" s="59"/>
      <c r="AA24" s="59"/>
      <c r="AB24" s="65">
        <f t="shared" ref="AB24:AK24" si="7">COUNTIF($B22:$S22,AB$18)*SUM($T24:$Y24)</f>
        <v>0</v>
      </c>
      <c r="AC24" s="65">
        <f t="shared" si="7"/>
        <v>0</v>
      </c>
      <c r="AD24" s="65">
        <f t="shared" si="7"/>
        <v>0</v>
      </c>
      <c r="AE24" s="65">
        <f t="shared" si="7"/>
        <v>0</v>
      </c>
      <c r="AF24" s="65">
        <f t="shared" si="7"/>
        <v>0</v>
      </c>
      <c r="AG24" s="65">
        <f t="shared" si="7"/>
        <v>0</v>
      </c>
      <c r="AH24" s="65">
        <f t="shared" si="7"/>
        <v>0</v>
      </c>
      <c r="AI24" s="65">
        <f t="shared" si="7"/>
        <v>0</v>
      </c>
      <c r="AJ24" s="65">
        <f t="shared" si="7"/>
        <v>0</v>
      </c>
      <c r="AK24" s="65">
        <f t="shared" si="7"/>
        <v>0</v>
      </c>
    </row>
    <row r="25" spans="1:37" x14ac:dyDescent="0.2">
      <c r="A25" s="57" t="s">
        <v>37</v>
      </c>
      <c r="B25" s="58" t="s">
        <v>11</v>
      </c>
      <c r="C25" s="58" t="s">
        <v>12</v>
      </c>
      <c r="D25" s="58" t="s">
        <v>13</v>
      </c>
      <c r="E25" s="58" t="s">
        <v>14</v>
      </c>
      <c r="F25" s="7"/>
      <c r="G25" s="7"/>
      <c r="H25" s="7"/>
      <c r="I25" s="7"/>
      <c r="J25" s="59"/>
      <c r="K25" s="59"/>
      <c r="L25" s="59"/>
      <c r="M25" s="59"/>
      <c r="N25" s="59"/>
      <c r="O25" s="59"/>
      <c r="P25" s="59"/>
      <c r="Q25" s="59"/>
      <c r="R25" s="59"/>
      <c r="S25" s="61" t="s">
        <v>31</v>
      </c>
      <c r="T25" s="76">
        <v>21</v>
      </c>
      <c r="U25" s="75">
        <v>18</v>
      </c>
      <c r="V25" s="76">
        <v>19</v>
      </c>
      <c r="W25" s="75">
        <v>18</v>
      </c>
      <c r="X25" s="76">
        <v>10</v>
      </c>
      <c r="Y25" s="75">
        <v>10</v>
      </c>
      <c r="Z25" s="59"/>
      <c r="AA25" s="59"/>
      <c r="AB25" s="65"/>
      <c r="AC25" s="65"/>
      <c r="AD25" s="65"/>
      <c r="AE25" s="65"/>
      <c r="AF25" s="65"/>
      <c r="AG25" s="65"/>
      <c r="AH25" s="65"/>
      <c r="AI25" s="65"/>
      <c r="AJ25" s="65"/>
      <c r="AK25" s="85"/>
    </row>
    <row r="26" spans="1:37" x14ac:dyDescent="0.2">
      <c r="A26" s="57">
        <v>4</v>
      </c>
      <c r="B26" s="7"/>
      <c r="C26" s="7"/>
      <c r="D26" s="7"/>
      <c r="E26" s="7"/>
      <c r="F26" s="7"/>
      <c r="G26" s="7"/>
      <c r="H26" s="7"/>
      <c r="I26" s="7"/>
      <c r="J26" s="59"/>
      <c r="K26" s="59"/>
      <c r="L26" s="59"/>
      <c r="M26" s="59"/>
      <c r="N26" s="59"/>
      <c r="O26" s="59"/>
      <c r="P26" s="59"/>
      <c r="Q26" s="59"/>
      <c r="R26" s="59"/>
      <c r="S26" s="61" t="s">
        <v>36</v>
      </c>
      <c r="T26" s="67">
        <f t="shared" ref="T26:W26" si="8">T25*$A26</f>
        <v>84</v>
      </c>
      <c r="U26" s="68">
        <f t="shared" si="8"/>
        <v>72</v>
      </c>
      <c r="V26" s="67">
        <f t="shared" si="8"/>
        <v>76</v>
      </c>
      <c r="W26" s="68">
        <f t="shared" si="8"/>
        <v>72</v>
      </c>
      <c r="X26" s="67">
        <f>X25*$A26</f>
        <v>40</v>
      </c>
      <c r="Y26" s="68">
        <f>Y25*$A26</f>
        <v>40</v>
      </c>
      <c r="Z26" s="59"/>
      <c r="AA26" s="59"/>
      <c r="AB26" s="65"/>
      <c r="AC26" s="65"/>
      <c r="AD26" s="65"/>
      <c r="AE26" s="65"/>
      <c r="AF26" s="65"/>
      <c r="AG26" s="65"/>
      <c r="AH26" s="65"/>
      <c r="AI26" s="65"/>
      <c r="AJ26" s="65"/>
      <c r="AK26" s="85"/>
    </row>
    <row r="27" spans="1:37" ht="12" thickBot="1" x14ac:dyDescent="0.25">
      <c r="A27" s="80"/>
      <c r="B27" s="46"/>
      <c r="C27" s="46"/>
      <c r="D27" s="46"/>
      <c r="E27" s="46"/>
      <c r="F27" s="46"/>
      <c r="G27" s="46"/>
      <c r="H27" s="46"/>
      <c r="I27" s="46"/>
      <c r="J27" s="70"/>
      <c r="K27" s="70"/>
      <c r="L27" s="70"/>
      <c r="M27" s="70"/>
      <c r="N27" s="70"/>
      <c r="O27" s="70"/>
      <c r="P27" s="70"/>
      <c r="Q27" s="70"/>
      <c r="R27" s="70"/>
      <c r="S27" s="71" t="s">
        <v>33</v>
      </c>
      <c r="T27" s="72">
        <f>VLOOKUP(T$18,$A$12:$B$17,2)*T25</f>
        <v>0</v>
      </c>
      <c r="U27" s="72">
        <f t="shared" ref="U27:Y27" si="9">VLOOKUP(U$18,$A$12:$B$17,2)*U25</f>
        <v>0</v>
      </c>
      <c r="V27" s="72">
        <f t="shared" si="9"/>
        <v>0</v>
      </c>
      <c r="W27" s="72">
        <f t="shared" si="9"/>
        <v>0</v>
      </c>
      <c r="X27" s="72">
        <f t="shared" si="9"/>
        <v>0</v>
      </c>
      <c r="Y27" s="72">
        <f t="shared" si="9"/>
        <v>0</v>
      </c>
      <c r="Z27" s="59"/>
      <c r="AA27" s="59"/>
      <c r="AB27" s="65">
        <f t="shared" ref="AB27:AK27" si="10">COUNTIF($B25:$S25,AB$18)*SUM($T27:$Y27)</f>
        <v>0</v>
      </c>
      <c r="AC27" s="65">
        <f>COUNTIF($B25:$S25,AC$18)*SUM($T27:$Y27)</f>
        <v>0</v>
      </c>
      <c r="AD27" s="65">
        <f t="shared" si="10"/>
        <v>0</v>
      </c>
      <c r="AE27" s="65">
        <f t="shared" si="10"/>
        <v>0</v>
      </c>
      <c r="AF27" s="65">
        <f t="shared" si="10"/>
        <v>0</v>
      </c>
      <c r="AG27" s="65">
        <f t="shared" si="10"/>
        <v>0</v>
      </c>
      <c r="AH27" s="65">
        <f t="shared" si="10"/>
        <v>0</v>
      </c>
      <c r="AI27" s="65">
        <f t="shared" si="10"/>
        <v>0</v>
      </c>
      <c r="AJ27" s="65">
        <f t="shared" si="10"/>
        <v>0</v>
      </c>
      <c r="AK27" s="65">
        <f t="shared" si="10"/>
        <v>0</v>
      </c>
    </row>
    <row r="28" spans="1:37" x14ac:dyDescent="0.2">
      <c r="A28" s="57" t="s">
        <v>38</v>
      </c>
      <c r="B28" s="58" t="s">
        <v>11</v>
      </c>
      <c r="C28" s="58" t="s">
        <v>12</v>
      </c>
      <c r="D28" s="58" t="s">
        <v>13</v>
      </c>
      <c r="E28" s="58" t="s">
        <v>14</v>
      </c>
      <c r="F28" s="58" t="s">
        <v>15</v>
      </c>
      <c r="G28" s="7"/>
      <c r="H28" s="7"/>
      <c r="I28" s="7"/>
      <c r="J28" s="59"/>
      <c r="K28" s="59"/>
      <c r="L28" s="59"/>
      <c r="M28" s="59"/>
      <c r="N28" s="59"/>
      <c r="O28" s="59"/>
      <c r="P28" s="59"/>
      <c r="Q28" s="59"/>
      <c r="R28" s="59"/>
      <c r="S28" s="61" t="s">
        <v>31</v>
      </c>
      <c r="T28" s="76">
        <v>21</v>
      </c>
      <c r="U28" s="75">
        <v>18</v>
      </c>
      <c r="V28" s="76">
        <v>19</v>
      </c>
      <c r="W28" s="75">
        <v>18</v>
      </c>
      <c r="X28" s="76">
        <v>9</v>
      </c>
      <c r="Y28" s="75">
        <v>7</v>
      </c>
      <c r="Z28" s="59"/>
      <c r="AA28" s="59"/>
      <c r="AB28" s="65"/>
      <c r="AC28" s="65"/>
      <c r="AD28" s="65"/>
      <c r="AE28" s="65"/>
      <c r="AF28" s="65"/>
      <c r="AG28" s="65"/>
      <c r="AH28" s="65"/>
      <c r="AI28" s="65"/>
      <c r="AJ28" s="65"/>
      <c r="AK28" s="85"/>
    </row>
    <row r="29" spans="1:37" x14ac:dyDescent="0.2">
      <c r="A29" s="57">
        <v>5</v>
      </c>
      <c r="B29" s="7"/>
      <c r="C29" s="7"/>
      <c r="D29" s="7"/>
      <c r="E29" s="7"/>
      <c r="F29" s="7"/>
      <c r="G29" s="7"/>
      <c r="H29" s="7"/>
      <c r="I29" s="7"/>
      <c r="J29" s="59"/>
      <c r="K29" s="59"/>
      <c r="L29" s="59"/>
      <c r="M29" s="59"/>
      <c r="N29" s="59"/>
      <c r="O29" s="59"/>
      <c r="P29" s="59"/>
      <c r="Q29" s="59"/>
      <c r="R29" s="59"/>
      <c r="S29" s="61" t="s">
        <v>36</v>
      </c>
      <c r="T29" s="67">
        <f t="shared" ref="T29:X29" si="11">T28*$A29</f>
        <v>105</v>
      </c>
      <c r="U29" s="68">
        <f t="shared" si="11"/>
        <v>90</v>
      </c>
      <c r="V29" s="67">
        <f t="shared" si="11"/>
        <v>95</v>
      </c>
      <c r="W29" s="68">
        <f t="shared" si="11"/>
        <v>90</v>
      </c>
      <c r="X29" s="67">
        <f t="shared" si="11"/>
        <v>45</v>
      </c>
      <c r="Y29" s="68">
        <f>Y28*$A29</f>
        <v>35</v>
      </c>
      <c r="Z29" s="59"/>
      <c r="AA29" s="59"/>
      <c r="AB29" s="65"/>
      <c r="AC29" s="65"/>
      <c r="AD29" s="65"/>
      <c r="AE29" s="65"/>
      <c r="AF29" s="65"/>
      <c r="AG29" s="65"/>
      <c r="AH29" s="65"/>
      <c r="AI29" s="65"/>
      <c r="AJ29" s="65"/>
      <c r="AK29" s="85"/>
    </row>
    <row r="30" spans="1:37" ht="12" thickBot="1" x14ac:dyDescent="0.25">
      <c r="A30" s="80"/>
      <c r="B30" s="46"/>
      <c r="C30" s="46"/>
      <c r="D30" s="46"/>
      <c r="E30" s="46"/>
      <c r="F30" s="46"/>
      <c r="G30" s="46"/>
      <c r="H30" s="46"/>
      <c r="I30" s="46"/>
      <c r="J30" s="70"/>
      <c r="K30" s="70"/>
      <c r="L30" s="70"/>
      <c r="M30" s="70"/>
      <c r="N30" s="70"/>
      <c r="O30" s="70"/>
      <c r="P30" s="70"/>
      <c r="Q30" s="70"/>
      <c r="R30" s="70"/>
      <c r="S30" s="71" t="s">
        <v>33</v>
      </c>
      <c r="T30" s="72">
        <f>VLOOKUP(T$18,$A$12:$B$17,2)*T28</f>
        <v>0</v>
      </c>
      <c r="U30" s="73">
        <f t="shared" ref="U30:Y30" si="12">VLOOKUP(U$18,$A$12:$B$17,2)*U28</f>
        <v>0</v>
      </c>
      <c r="V30" s="72">
        <f t="shared" si="12"/>
        <v>0</v>
      </c>
      <c r="W30" s="73">
        <f t="shared" si="12"/>
        <v>0</v>
      </c>
      <c r="X30" s="72">
        <f>VLOOKUP(X$18,$A$12:$B$17,2)*X28</f>
        <v>0</v>
      </c>
      <c r="Y30" s="73">
        <f t="shared" si="12"/>
        <v>0</v>
      </c>
      <c r="Z30" s="59"/>
      <c r="AA30" s="59"/>
      <c r="AB30" s="65">
        <f t="shared" ref="AB30:AK30" si="13">COUNTIF($B28:$S28,AB$18)*SUM($T30:$Y30)</f>
        <v>0</v>
      </c>
      <c r="AC30" s="65">
        <f t="shared" si="13"/>
        <v>0</v>
      </c>
      <c r="AD30" s="65">
        <f t="shared" si="13"/>
        <v>0</v>
      </c>
      <c r="AE30" s="65">
        <f t="shared" si="13"/>
        <v>0</v>
      </c>
      <c r="AF30" s="65">
        <f t="shared" si="13"/>
        <v>0</v>
      </c>
      <c r="AG30" s="65">
        <f t="shared" si="13"/>
        <v>0</v>
      </c>
      <c r="AH30" s="65">
        <f t="shared" si="13"/>
        <v>0</v>
      </c>
      <c r="AI30" s="65">
        <f t="shared" si="13"/>
        <v>0</v>
      </c>
      <c r="AJ30" s="65">
        <f t="shared" si="13"/>
        <v>0</v>
      </c>
      <c r="AK30" s="65">
        <f t="shared" si="13"/>
        <v>0</v>
      </c>
    </row>
    <row r="31" spans="1:37" x14ac:dyDescent="0.2">
      <c r="A31" s="57" t="s">
        <v>39</v>
      </c>
      <c r="B31" s="58" t="s">
        <v>11</v>
      </c>
      <c r="C31" s="58" t="s">
        <v>12</v>
      </c>
      <c r="D31" s="58" t="s">
        <v>13</v>
      </c>
      <c r="E31" s="58" t="s">
        <v>14</v>
      </c>
      <c r="F31" s="58" t="s">
        <v>15</v>
      </c>
      <c r="G31" s="58" t="s">
        <v>16</v>
      </c>
      <c r="H31" s="7"/>
      <c r="I31" s="7"/>
      <c r="J31" s="59"/>
      <c r="K31" s="59"/>
      <c r="L31" s="59"/>
      <c r="M31" s="59"/>
      <c r="N31" s="59"/>
      <c r="O31" s="59"/>
      <c r="P31" s="59"/>
      <c r="Q31" s="59"/>
      <c r="R31" s="59"/>
      <c r="S31" s="61" t="s">
        <v>31</v>
      </c>
      <c r="T31" s="76">
        <v>12</v>
      </c>
      <c r="U31" s="75">
        <v>9</v>
      </c>
      <c r="V31" s="76">
        <v>15</v>
      </c>
      <c r="W31" s="75">
        <v>14</v>
      </c>
      <c r="X31" s="76">
        <v>6</v>
      </c>
      <c r="Y31" s="75">
        <v>7</v>
      </c>
      <c r="Z31" s="59"/>
      <c r="AA31" s="59"/>
      <c r="AB31" s="65"/>
      <c r="AC31" s="65"/>
      <c r="AD31" s="65"/>
      <c r="AE31" s="65"/>
      <c r="AF31" s="65"/>
      <c r="AG31" s="65"/>
      <c r="AH31" s="65"/>
      <c r="AI31" s="65"/>
      <c r="AJ31" s="65"/>
      <c r="AK31" s="85"/>
    </row>
    <row r="32" spans="1:37" x14ac:dyDescent="0.2">
      <c r="A32" s="57">
        <v>6</v>
      </c>
      <c r="B32" s="7"/>
      <c r="C32" s="7"/>
      <c r="D32" s="7"/>
      <c r="E32" s="7"/>
      <c r="F32" s="7"/>
      <c r="G32" s="7"/>
      <c r="H32" s="7"/>
      <c r="I32" s="7"/>
      <c r="J32" s="59"/>
      <c r="K32" s="59"/>
      <c r="L32" s="59"/>
      <c r="M32" s="59"/>
      <c r="N32" s="59"/>
      <c r="O32" s="59"/>
      <c r="P32" s="59"/>
      <c r="Q32" s="59"/>
      <c r="R32" s="59"/>
      <c r="S32" s="61" t="s">
        <v>36</v>
      </c>
      <c r="T32" s="67">
        <f>T31*$A32</f>
        <v>72</v>
      </c>
      <c r="U32" s="68">
        <f t="shared" ref="U32:X32" si="14">U31*$A32</f>
        <v>54</v>
      </c>
      <c r="V32" s="67">
        <f t="shared" si="14"/>
        <v>90</v>
      </c>
      <c r="W32" s="68">
        <f t="shared" si="14"/>
        <v>84</v>
      </c>
      <c r="X32" s="67">
        <f t="shared" si="14"/>
        <v>36</v>
      </c>
      <c r="Y32" s="68">
        <f>Y31*$A32</f>
        <v>42</v>
      </c>
      <c r="Z32" s="59"/>
      <c r="AA32" s="59"/>
      <c r="AB32" s="65"/>
      <c r="AC32" s="65"/>
      <c r="AD32" s="65"/>
      <c r="AE32" s="65"/>
      <c r="AF32" s="65"/>
      <c r="AG32" s="65"/>
      <c r="AH32" s="65"/>
      <c r="AI32" s="65"/>
      <c r="AJ32" s="65"/>
      <c r="AK32" s="85"/>
    </row>
    <row r="33" spans="1:37" ht="12" thickBot="1" x14ac:dyDescent="0.25">
      <c r="A33" s="80"/>
      <c r="B33" s="46"/>
      <c r="C33" s="46"/>
      <c r="D33" s="46"/>
      <c r="E33" s="46"/>
      <c r="F33" s="46"/>
      <c r="G33" s="46"/>
      <c r="H33" s="46"/>
      <c r="I33" s="46"/>
      <c r="J33" s="70"/>
      <c r="K33" s="70"/>
      <c r="L33" s="70"/>
      <c r="M33" s="70"/>
      <c r="N33" s="70"/>
      <c r="O33" s="70"/>
      <c r="P33" s="70"/>
      <c r="Q33" s="70"/>
      <c r="R33" s="70"/>
      <c r="S33" s="71" t="s">
        <v>33</v>
      </c>
      <c r="T33" s="72">
        <f>VLOOKUP(T$18,$A$12:$B$17,2)*T31</f>
        <v>0</v>
      </c>
      <c r="U33" s="73">
        <f t="shared" ref="U33:Y33" si="15">VLOOKUP(U$18,$A$12:$B$17,2)*U31</f>
        <v>0</v>
      </c>
      <c r="V33" s="72">
        <f t="shared" si="15"/>
        <v>0</v>
      </c>
      <c r="W33" s="73">
        <f t="shared" si="15"/>
        <v>0</v>
      </c>
      <c r="X33" s="72">
        <f>VLOOKUP(X$18,$A$12:$B$17,2)*X31</f>
        <v>0</v>
      </c>
      <c r="Y33" s="73">
        <f t="shared" si="15"/>
        <v>0</v>
      </c>
      <c r="Z33" s="81"/>
      <c r="AA33" s="59"/>
      <c r="AB33" s="65">
        <f t="shared" ref="AB33:AK33" si="16">COUNTIF($B31:$S31,AB$18)*SUM($T33:$Y33)</f>
        <v>0</v>
      </c>
      <c r="AC33" s="65">
        <f t="shared" si="16"/>
        <v>0</v>
      </c>
      <c r="AD33" s="65">
        <f t="shared" si="16"/>
        <v>0</v>
      </c>
      <c r="AE33" s="65">
        <f t="shared" si="16"/>
        <v>0</v>
      </c>
      <c r="AF33" s="65">
        <f t="shared" si="16"/>
        <v>0</v>
      </c>
      <c r="AG33" s="65">
        <f t="shared" si="16"/>
        <v>0</v>
      </c>
      <c r="AH33" s="65">
        <f t="shared" si="16"/>
        <v>0</v>
      </c>
      <c r="AI33" s="65">
        <f t="shared" si="16"/>
        <v>0</v>
      </c>
      <c r="AJ33" s="65">
        <f t="shared" si="16"/>
        <v>0</v>
      </c>
      <c r="AK33" s="65">
        <f t="shared" si="16"/>
        <v>0</v>
      </c>
    </row>
    <row r="34" spans="1:37" x14ac:dyDescent="0.2">
      <c r="A34" s="57" t="s">
        <v>40</v>
      </c>
      <c r="B34" s="58" t="s">
        <v>11</v>
      </c>
      <c r="C34" s="58" t="s">
        <v>12</v>
      </c>
      <c r="D34" s="58" t="s">
        <v>13</v>
      </c>
      <c r="E34" s="58" t="s">
        <v>14</v>
      </c>
      <c r="F34" s="58" t="s">
        <v>15</v>
      </c>
      <c r="G34" s="58" t="s">
        <v>16</v>
      </c>
      <c r="H34" s="126" t="s">
        <v>17</v>
      </c>
      <c r="I34" s="127"/>
      <c r="J34" s="127"/>
      <c r="K34" s="59"/>
      <c r="L34" s="59"/>
      <c r="M34" s="59"/>
      <c r="N34" s="59"/>
      <c r="O34" s="59"/>
      <c r="P34" s="59"/>
      <c r="Q34" s="59"/>
      <c r="R34" s="59"/>
      <c r="S34" s="61" t="s">
        <v>31</v>
      </c>
      <c r="T34" s="76">
        <v>7</v>
      </c>
      <c r="U34" s="75">
        <v>7</v>
      </c>
      <c r="V34" s="76">
        <v>5</v>
      </c>
      <c r="W34" s="75">
        <v>4</v>
      </c>
      <c r="X34" s="76">
        <v>2</v>
      </c>
      <c r="Y34" s="75">
        <v>4</v>
      </c>
      <c r="Z34" s="59"/>
      <c r="AA34" s="59"/>
      <c r="AB34" s="65"/>
      <c r="AC34" s="65"/>
      <c r="AD34" s="65"/>
      <c r="AE34" s="65"/>
      <c r="AF34" s="65"/>
      <c r="AG34" s="65"/>
      <c r="AH34" s="65"/>
      <c r="AI34" s="65"/>
      <c r="AJ34" s="65"/>
      <c r="AK34" s="85"/>
    </row>
    <row r="35" spans="1:37" x14ac:dyDescent="0.2">
      <c r="A35" s="57">
        <v>7</v>
      </c>
      <c r="B35" s="7"/>
      <c r="C35" s="7"/>
      <c r="D35" s="7"/>
      <c r="E35" s="7"/>
      <c r="F35" s="7"/>
      <c r="G35" s="7"/>
      <c r="H35" s="7"/>
      <c r="I35" s="7"/>
      <c r="J35" s="59"/>
      <c r="K35" s="59"/>
      <c r="L35" s="59"/>
      <c r="M35" s="59"/>
      <c r="N35" s="59"/>
      <c r="O35" s="59"/>
      <c r="P35" s="59"/>
      <c r="Q35" s="59"/>
      <c r="R35" s="59"/>
      <c r="S35" s="61" t="s">
        <v>36</v>
      </c>
      <c r="T35" s="67">
        <f t="shared" ref="T35:X35" si="17">T34*$A35</f>
        <v>49</v>
      </c>
      <c r="U35" s="68">
        <f t="shared" si="17"/>
        <v>49</v>
      </c>
      <c r="V35" s="67">
        <f t="shared" si="17"/>
        <v>35</v>
      </c>
      <c r="W35" s="68">
        <f t="shared" si="17"/>
        <v>28</v>
      </c>
      <c r="X35" s="67">
        <f t="shared" si="17"/>
        <v>14</v>
      </c>
      <c r="Y35" s="68">
        <f>Y34*$A35</f>
        <v>28</v>
      </c>
      <c r="Z35" s="59"/>
      <c r="AA35" s="59"/>
      <c r="AB35" s="65"/>
      <c r="AC35" s="65"/>
      <c r="AD35" s="65"/>
      <c r="AE35" s="65"/>
      <c r="AF35" s="65"/>
      <c r="AG35" s="65"/>
      <c r="AH35" s="65"/>
      <c r="AI35" s="65"/>
      <c r="AJ35" s="65"/>
      <c r="AK35" s="85"/>
    </row>
    <row r="36" spans="1:37" ht="12" thickBot="1" x14ac:dyDescent="0.25">
      <c r="A36" s="80"/>
      <c r="B36" s="46"/>
      <c r="C36" s="46"/>
      <c r="D36" s="46"/>
      <c r="E36" s="46"/>
      <c r="F36" s="46"/>
      <c r="G36" s="46"/>
      <c r="H36" s="46"/>
      <c r="I36" s="46"/>
      <c r="J36" s="70"/>
      <c r="K36" s="70"/>
      <c r="L36" s="70"/>
      <c r="M36" s="70"/>
      <c r="N36" s="70"/>
      <c r="O36" s="70"/>
      <c r="P36" s="70"/>
      <c r="Q36" s="70"/>
      <c r="R36" s="70"/>
      <c r="S36" s="71" t="s">
        <v>33</v>
      </c>
      <c r="T36" s="72">
        <f t="shared" ref="T36:Y36" si="18">VLOOKUP(T$18,$A$12:$B$17,2)*T34</f>
        <v>0</v>
      </c>
      <c r="U36" s="73">
        <f t="shared" si="18"/>
        <v>0</v>
      </c>
      <c r="V36" s="72">
        <f t="shared" si="18"/>
        <v>0</v>
      </c>
      <c r="W36" s="73">
        <f t="shared" si="18"/>
        <v>0</v>
      </c>
      <c r="X36" s="72">
        <f t="shared" si="18"/>
        <v>0</v>
      </c>
      <c r="Y36" s="73">
        <f t="shared" si="18"/>
        <v>0</v>
      </c>
      <c r="Z36" s="59"/>
      <c r="AA36" s="59"/>
      <c r="AB36" s="65">
        <f t="shared" ref="AB36:AK36" si="19">COUNTIF($B34:$S34,AB$18)*SUM($T36:$Y36)</f>
        <v>0</v>
      </c>
      <c r="AC36" s="65">
        <f t="shared" si="19"/>
        <v>0</v>
      </c>
      <c r="AD36" s="65">
        <f t="shared" si="19"/>
        <v>0</v>
      </c>
      <c r="AE36" s="65">
        <f t="shared" si="19"/>
        <v>0</v>
      </c>
      <c r="AF36" s="65">
        <f t="shared" si="19"/>
        <v>0</v>
      </c>
      <c r="AG36" s="65">
        <f t="shared" si="19"/>
        <v>0</v>
      </c>
      <c r="AH36" s="65">
        <f t="shared" si="19"/>
        <v>0</v>
      </c>
      <c r="AI36" s="65">
        <f t="shared" si="19"/>
        <v>0</v>
      </c>
      <c r="AJ36" s="65">
        <f t="shared" si="19"/>
        <v>0</v>
      </c>
      <c r="AK36" s="65">
        <f t="shared" si="19"/>
        <v>0</v>
      </c>
    </row>
    <row r="37" spans="1:37" x14ac:dyDescent="0.2">
      <c r="A37" s="57" t="s">
        <v>41</v>
      </c>
      <c r="B37" s="58" t="s">
        <v>11</v>
      </c>
      <c r="C37" s="58" t="s">
        <v>12</v>
      </c>
      <c r="D37" s="58" t="s">
        <v>13</v>
      </c>
      <c r="E37" s="58" t="s">
        <v>14</v>
      </c>
      <c r="F37" s="58" t="s">
        <v>15</v>
      </c>
      <c r="G37" s="58" t="s">
        <v>16</v>
      </c>
      <c r="H37" s="58" t="s">
        <v>17</v>
      </c>
      <c r="I37" s="126" t="s">
        <v>11</v>
      </c>
      <c r="J37" s="127"/>
      <c r="K37" s="59"/>
      <c r="L37" s="59"/>
      <c r="M37" s="59"/>
      <c r="N37" s="59"/>
      <c r="O37" s="59"/>
      <c r="P37" s="59"/>
      <c r="Q37" s="59"/>
      <c r="R37" s="59"/>
      <c r="S37" s="61" t="s">
        <v>31</v>
      </c>
      <c r="T37" s="76">
        <v>9</v>
      </c>
      <c r="U37" s="75">
        <v>10</v>
      </c>
      <c r="V37" s="76">
        <v>10</v>
      </c>
      <c r="W37" s="75">
        <v>10</v>
      </c>
      <c r="X37" s="76">
        <v>5</v>
      </c>
      <c r="Y37" s="75">
        <v>3</v>
      </c>
      <c r="Z37" s="59"/>
      <c r="AA37" s="59"/>
      <c r="AB37" s="65"/>
      <c r="AC37" s="65"/>
      <c r="AD37" s="65"/>
      <c r="AE37" s="65"/>
      <c r="AF37" s="65"/>
      <c r="AG37" s="65"/>
      <c r="AH37" s="65"/>
      <c r="AI37" s="65"/>
      <c r="AJ37" s="65"/>
      <c r="AK37" s="85"/>
    </row>
    <row r="38" spans="1:37" x14ac:dyDescent="0.2">
      <c r="A38" s="57">
        <v>8</v>
      </c>
      <c r="B38" s="7"/>
      <c r="C38" s="7"/>
      <c r="D38" s="7"/>
      <c r="E38" s="7"/>
      <c r="F38" s="7"/>
      <c r="G38" s="7"/>
      <c r="H38" s="7"/>
      <c r="I38" s="7"/>
      <c r="J38" s="59"/>
      <c r="K38" s="59"/>
      <c r="L38" s="59"/>
      <c r="M38" s="59"/>
      <c r="N38" s="59"/>
      <c r="O38" s="59"/>
      <c r="P38" s="59"/>
      <c r="Q38" s="59"/>
      <c r="R38" s="59"/>
      <c r="S38" s="61" t="s">
        <v>36</v>
      </c>
      <c r="T38" s="67">
        <f t="shared" ref="T38:X38" si="20">T37*$A38</f>
        <v>72</v>
      </c>
      <c r="U38" s="68">
        <f t="shared" si="20"/>
        <v>80</v>
      </c>
      <c r="V38" s="67">
        <f t="shared" si="20"/>
        <v>80</v>
      </c>
      <c r="W38" s="68">
        <f t="shared" si="20"/>
        <v>80</v>
      </c>
      <c r="X38" s="67">
        <f t="shared" si="20"/>
        <v>40</v>
      </c>
      <c r="Y38" s="68">
        <f>Y37*$A38</f>
        <v>24</v>
      </c>
      <c r="Z38" s="59"/>
      <c r="AA38" s="59"/>
      <c r="AB38" s="65"/>
      <c r="AC38" s="65"/>
      <c r="AD38" s="65"/>
      <c r="AE38" s="65"/>
      <c r="AF38" s="65"/>
      <c r="AG38" s="65"/>
      <c r="AH38" s="65"/>
      <c r="AI38" s="65"/>
      <c r="AJ38" s="65"/>
      <c r="AK38" s="85"/>
    </row>
    <row r="39" spans="1:37" ht="12" thickBot="1" x14ac:dyDescent="0.25">
      <c r="A39" s="80"/>
      <c r="B39" s="46"/>
      <c r="C39" s="46"/>
      <c r="D39" s="46"/>
      <c r="E39" s="46"/>
      <c r="F39" s="46"/>
      <c r="G39" s="46"/>
      <c r="H39" s="46"/>
      <c r="I39" s="46"/>
      <c r="J39" s="70"/>
      <c r="K39" s="70"/>
      <c r="L39" s="70"/>
      <c r="M39" s="70"/>
      <c r="N39" s="70"/>
      <c r="O39" s="70"/>
      <c r="P39" s="70"/>
      <c r="Q39" s="70"/>
      <c r="R39" s="70"/>
      <c r="S39" s="71" t="s">
        <v>33</v>
      </c>
      <c r="T39" s="72">
        <f t="shared" ref="T39:Y39" si="21">VLOOKUP(T$18,$A$12:$B$17,2)*T37</f>
        <v>0</v>
      </c>
      <c r="U39" s="73">
        <f t="shared" si="21"/>
        <v>0</v>
      </c>
      <c r="V39" s="72">
        <f t="shared" si="21"/>
        <v>0</v>
      </c>
      <c r="W39" s="73">
        <f t="shared" si="21"/>
        <v>0</v>
      </c>
      <c r="X39" s="72">
        <f t="shared" si="21"/>
        <v>0</v>
      </c>
      <c r="Y39" s="73">
        <f t="shared" si="21"/>
        <v>0</v>
      </c>
      <c r="Z39" s="59"/>
      <c r="AA39" s="59"/>
      <c r="AB39" s="65">
        <f t="shared" ref="AB39:AK39" si="22">COUNTIF($B37:$S37,AB$18)*SUM($T39:$Y39)</f>
        <v>0</v>
      </c>
      <c r="AC39" s="65">
        <f t="shared" si="22"/>
        <v>0</v>
      </c>
      <c r="AD39" s="65">
        <f t="shared" si="22"/>
        <v>0</v>
      </c>
      <c r="AE39" s="65">
        <f t="shared" si="22"/>
        <v>0</v>
      </c>
      <c r="AF39" s="65">
        <f t="shared" si="22"/>
        <v>0</v>
      </c>
      <c r="AG39" s="65">
        <f t="shared" si="22"/>
        <v>0</v>
      </c>
      <c r="AH39" s="65">
        <f t="shared" si="22"/>
        <v>0</v>
      </c>
      <c r="AI39" s="65">
        <f t="shared" si="22"/>
        <v>0</v>
      </c>
      <c r="AJ39" s="65">
        <f t="shared" si="22"/>
        <v>0</v>
      </c>
      <c r="AK39" s="65">
        <f t="shared" si="22"/>
        <v>0</v>
      </c>
    </row>
    <row r="40" spans="1:37" x14ac:dyDescent="0.2">
      <c r="A40" s="57" t="s">
        <v>42</v>
      </c>
      <c r="B40" s="58" t="s">
        <v>11</v>
      </c>
      <c r="C40" s="58" t="s">
        <v>12</v>
      </c>
      <c r="D40" s="58" t="s">
        <v>13</v>
      </c>
      <c r="E40" s="58" t="s">
        <v>14</v>
      </c>
      <c r="F40" s="58" t="s">
        <v>15</v>
      </c>
      <c r="G40" s="58" t="s">
        <v>16</v>
      </c>
      <c r="H40" s="58" t="s">
        <v>17</v>
      </c>
      <c r="I40" s="58" t="s">
        <v>11</v>
      </c>
      <c r="J40" s="58" t="s">
        <v>12</v>
      </c>
      <c r="K40" s="59"/>
      <c r="L40" s="59"/>
      <c r="M40" s="59"/>
      <c r="N40" s="59"/>
      <c r="O40" s="59"/>
      <c r="P40" s="59"/>
      <c r="Q40" s="59"/>
      <c r="R40" s="59"/>
      <c r="S40" s="61" t="s">
        <v>31</v>
      </c>
      <c r="T40" s="76">
        <v>5</v>
      </c>
      <c r="U40" s="75">
        <v>6</v>
      </c>
      <c r="V40" s="76">
        <v>8</v>
      </c>
      <c r="W40" s="75">
        <v>5</v>
      </c>
      <c r="X40" s="76">
        <v>1</v>
      </c>
      <c r="Y40" s="75">
        <v>1</v>
      </c>
      <c r="Z40" s="59"/>
      <c r="AA40" s="59"/>
      <c r="AB40" s="65"/>
      <c r="AC40" s="65"/>
      <c r="AD40" s="65"/>
      <c r="AE40" s="65"/>
      <c r="AF40" s="65"/>
      <c r="AG40" s="65"/>
      <c r="AH40" s="65"/>
      <c r="AI40" s="65"/>
      <c r="AJ40" s="65"/>
      <c r="AK40" s="85"/>
    </row>
    <row r="41" spans="1:37" x14ac:dyDescent="0.2">
      <c r="A41" s="57">
        <v>9</v>
      </c>
      <c r="B41" s="7"/>
      <c r="C41" s="7"/>
      <c r="D41" s="7"/>
      <c r="E41" s="7"/>
      <c r="F41" s="7"/>
      <c r="G41" s="7"/>
      <c r="H41" s="7"/>
      <c r="I41" s="7"/>
      <c r="J41" s="59"/>
      <c r="K41" s="59"/>
      <c r="L41" s="59"/>
      <c r="M41" s="59"/>
      <c r="N41" s="59"/>
      <c r="O41" s="59"/>
      <c r="P41" s="59"/>
      <c r="Q41" s="59"/>
      <c r="R41" s="59"/>
      <c r="S41" s="61" t="s">
        <v>36</v>
      </c>
      <c r="T41" s="67">
        <f t="shared" ref="T41:X41" si="23">T40*$A41</f>
        <v>45</v>
      </c>
      <c r="U41" s="68">
        <f t="shared" si="23"/>
        <v>54</v>
      </c>
      <c r="V41" s="67">
        <f t="shared" si="23"/>
        <v>72</v>
      </c>
      <c r="W41" s="68">
        <f t="shared" si="23"/>
        <v>45</v>
      </c>
      <c r="X41" s="67">
        <f t="shared" si="23"/>
        <v>9</v>
      </c>
      <c r="Y41" s="68">
        <f>Y40*$A41</f>
        <v>9</v>
      </c>
      <c r="Z41" s="59"/>
      <c r="AA41" s="59"/>
      <c r="AB41" s="65"/>
      <c r="AC41" s="65"/>
      <c r="AD41" s="65"/>
      <c r="AE41" s="65"/>
      <c r="AF41" s="65"/>
      <c r="AG41" s="65"/>
      <c r="AH41" s="65"/>
      <c r="AI41" s="65"/>
      <c r="AJ41" s="65"/>
      <c r="AK41" s="85"/>
    </row>
    <row r="42" spans="1:37" ht="12" thickBot="1" x14ac:dyDescent="0.25">
      <c r="A42" s="80"/>
      <c r="B42" s="46"/>
      <c r="C42" s="46"/>
      <c r="D42" s="46"/>
      <c r="E42" s="46"/>
      <c r="F42" s="46"/>
      <c r="G42" s="46"/>
      <c r="H42" s="46"/>
      <c r="I42" s="46"/>
      <c r="J42" s="70"/>
      <c r="K42" s="70"/>
      <c r="L42" s="70"/>
      <c r="M42" s="70"/>
      <c r="N42" s="70"/>
      <c r="O42" s="70"/>
      <c r="P42" s="70"/>
      <c r="Q42" s="70"/>
      <c r="R42" s="70"/>
      <c r="S42" s="71" t="s">
        <v>33</v>
      </c>
      <c r="T42" s="72">
        <f>VLOOKUP(T$18,$A$12:$B$17,2)*T40</f>
        <v>0</v>
      </c>
      <c r="U42" s="73">
        <f>VLOOKUP(U$18,$A$12:$B$17,2)*U40</f>
        <v>0</v>
      </c>
      <c r="V42" s="72">
        <f>VLOOKUP(V$18,$A$12:$B$17,2)*V40</f>
        <v>0</v>
      </c>
      <c r="W42" s="73">
        <f>VLOOKUP(W$18,$A$12:$B$17,2)*W40</f>
        <v>0</v>
      </c>
      <c r="X42" s="72">
        <f>VLOOKUP(X$18,$A$12:$B$17,2)*X40</f>
        <v>0</v>
      </c>
      <c r="Y42" s="73">
        <f t="shared" ref="Y42" si="24">VLOOKUP(Y$18,$A$12:$B$17,2)*Y40</f>
        <v>0</v>
      </c>
      <c r="Z42" s="59"/>
      <c r="AA42" s="59"/>
      <c r="AB42" s="65">
        <f t="shared" ref="AB42:AK42" si="25">COUNTIF($B40:$S40,AB$18)*SUM($T42:$Y42)</f>
        <v>0</v>
      </c>
      <c r="AC42" s="65">
        <f t="shared" si="25"/>
        <v>0</v>
      </c>
      <c r="AD42" s="65">
        <f t="shared" si="25"/>
        <v>0</v>
      </c>
      <c r="AE42" s="65">
        <f t="shared" si="25"/>
        <v>0</v>
      </c>
      <c r="AF42" s="65">
        <f t="shared" si="25"/>
        <v>0</v>
      </c>
      <c r="AG42" s="65">
        <f t="shared" si="25"/>
        <v>0</v>
      </c>
      <c r="AH42" s="65">
        <f t="shared" si="25"/>
        <v>0</v>
      </c>
      <c r="AI42" s="65">
        <f t="shared" si="25"/>
        <v>0</v>
      </c>
      <c r="AJ42" s="65">
        <f t="shared" si="25"/>
        <v>0</v>
      </c>
      <c r="AK42" s="65">
        <f t="shared" si="25"/>
        <v>0</v>
      </c>
    </row>
    <row r="43" spans="1:37" x14ac:dyDescent="0.2">
      <c r="A43" s="57" t="s">
        <v>43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7"/>
      <c r="M43" s="59"/>
      <c r="N43" s="59"/>
      <c r="O43" s="59"/>
      <c r="P43" s="59"/>
      <c r="Q43" s="59"/>
      <c r="R43" s="59"/>
      <c r="S43" s="61" t="s">
        <v>31</v>
      </c>
      <c r="T43" s="76">
        <v>10</v>
      </c>
      <c r="U43" s="75">
        <v>10</v>
      </c>
      <c r="V43" s="76">
        <v>6</v>
      </c>
      <c r="W43" s="75">
        <v>11</v>
      </c>
      <c r="X43" s="76">
        <v>0</v>
      </c>
      <c r="Y43" s="75">
        <v>0</v>
      </c>
      <c r="Z43" s="59"/>
      <c r="AA43" s="59"/>
      <c r="AB43" s="65"/>
      <c r="AC43" s="65"/>
      <c r="AD43" s="65"/>
      <c r="AE43" s="65"/>
      <c r="AF43" s="65"/>
      <c r="AG43" s="65"/>
      <c r="AH43" s="65"/>
      <c r="AI43" s="65"/>
      <c r="AJ43" s="65"/>
      <c r="AK43" s="85"/>
    </row>
    <row r="44" spans="1:37" x14ac:dyDescent="0.2">
      <c r="A44" s="57">
        <v>10</v>
      </c>
      <c r="B44" s="7"/>
      <c r="C44" s="7"/>
      <c r="D44" s="7"/>
      <c r="E44" s="7"/>
      <c r="F44" s="7"/>
      <c r="G44" s="7"/>
      <c r="H44" s="7"/>
      <c r="I44" s="7"/>
      <c r="J44" s="59"/>
      <c r="K44" s="59"/>
      <c r="L44" s="59"/>
      <c r="M44" s="59"/>
      <c r="N44" s="59"/>
      <c r="O44" s="59"/>
      <c r="P44" s="59"/>
      <c r="Q44" s="59"/>
      <c r="R44" s="59"/>
      <c r="S44" s="61" t="s">
        <v>36</v>
      </c>
      <c r="T44" s="67">
        <f t="shared" ref="T44:V44" si="26">T43*$A44</f>
        <v>100</v>
      </c>
      <c r="U44" s="68">
        <f t="shared" si="26"/>
        <v>100</v>
      </c>
      <c r="V44" s="67">
        <f t="shared" si="26"/>
        <v>60</v>
      </c>
      <c r="W44" s="68">
        <f>W43*$A44</f>
        <v>110</v>
      </c>
      <c r="X44" s="67">
        <f t="shared" ref="X44" si="27">X43*$A44</f>
        <v>0</v>
      </c>
      <c r="Y44" s="68">
        <f>Y43*$A44</f>
        <v>0</v>
      </c>
      <c r="Z44" s="59"/>
      <c r="AA44" s="59"/>
      <c r="AB44" s="65"/>
      <c r="AC44" s="65"/>
      <c r="AD44" s="65"/>
      <c r="AE44" s="65"/>
      <c r="AF44" s="65"/>
      <c r="AG44" s="65"/>
      <c r="AH44" s="65"/>
      <c r="AI44" s="65"/>
      <c r="AJ44" s="65"/>
      <c r="AK44" s="85"/>
    </row>
    <row r="45" spans="1:37" ht="12" thickBot="1" x14ac:dyDescent="0.25">
      <c r="A45" s="80"/>
      <c r="B45" s="46"/>
      <c r="C45" s="46"/>
      <c r="D45" s="46"/>
      <c r="E45" s="46"/>
      <c r="F45" s="46"/>
      <c r="G45" s="46"/>
      <c r="H45" s="46"/>
      <c r="I45" s="46"/>
      <c r="J45" s="70"/>
      <c r="K45" s="70"/>
      <c r="L45" s="70"/>
      <c r="M45" s="70"/>
      <c r="N45" s="70"/>
      <c r="O45" s="70"/>
      <c r="P45" s="70"/>
      <c r="Q45" s="70"/>
      <c r="R45" s="70"/>
      <c r="S45" s="71" t="s">
        <v>33</v>
      </c>
      <c r="T45" s="72">
        <f>VLOOKUP(T$18,$A$12:$B$17,2)*T43</f>
        <v>0</v>
      </c>
      <c r="U45" s="72">
        <f t="shared" ref="U45" si="28">VLOOKUP(U$18,$A$12:$B$17,2)*U43</f>
        <v>0</v>
      </c>
      <c r="V45" s="72">
        <f>VLOOKUP(V$18,$A$12:$B$17,2)*V43</f>
        <v>0</v>
      </c>
      <c r="W45" s="72">
        <f>VLOOKUP(W$18,$A$12:$B$17,2)*W43</f>
        <v>0</v>
      </c>
      <c r="X45" s="72">
        <f>VLOOKUP(X$18,$A$12:$B$17,2)*X43</f>
        <v>0</v>
      </c>
      <c r="Y45" s="72">
        <f>VLOOKUP(Y$18,$A$12:$B$17,2)*Y43</f>
        <v>0</v>
      </c>
      <c r="Z45" s="59"/>
      <c r="AA45" s="59"/>
      <c r="AB45" s="65">
        <f t="shared" ref="AB45:AK45" si="29">COUNTIF($B43:$S43,AB$18)*SUM($T45:$Y45)</f>
        <v>0</v>
      </c>
      <c r="AC45" s="65">
        <f t="shared" si="29"/>
        <v>0</v>
      </c>
      <c r="AD45" s="65">
        <f t="shared" si="29"/>
        <v>0</v>
      </c>
      <c r="AE45" s="65">
        <f t="shared" si="29"/>
        <v>0</v>
      </c>
      <c r="AF45" s="65">
        <f t="shared" si="29"/>
        <v>0</v>
      </c>
      <c r="AG45" s="65">
        <f t="shared" si="29"/>
        <v>0</v>
      </c>
      <c r="AH45" s="65">
        <f t="shared" si="29"/>
        <v>0</v>
      </c>
      <c r="AI45" s="65">
        <f t="shared" si="29"/>
        <v>0</v>
      </c>
      <c r="AJ45" s="65">
        <f t="shared" si="29"/>
        <v>0</v>
      </c>
      <c r="AK45" s="65">
        <f t="shared" si="29"/>
        <v>0</v>
      </c>
    </row>
    <row r="46" spans="1:37" x14ac:dyDescent="0.2">
      <c r="A46" s="57" t="s">
        <v>44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9"/>
      <c r="N46" s="59"/>
      <c r="O46" s="59"/>
      <c r="P46" s="59"/>
      <c r="Q46" s="59"/>
      <c r="R46" s="59"/>
      <c r="S46" s="61" t="s">
        <v>31</v>
      </c>
      <c r="T46" s="76">
        <v>6</v>
      </c>
      <c r="U46" s="75">
        <v>5</v>
      </c>
      <c r="V46" s="76">
        <v>7</v>
      </c>
      <c r="W46" s="75">
        <v>5</v>
      </c>
      <c r="X46" s="76">
        <v>0</v>
      </c>
      <c r="Y46" s="75">
        <v>0</v>
      </c>
      <c r="Z46" s="59"/>
      <c r="AA46" s="59"/>
      <c r="AB46" s="65"/>
      <c r="AC46" s="65"/>
      <c r="AD46" s="65"/>
      <c r="AE46" s="65"/>
      <c r="AF46" s="65"/>
      <c r="AG46" s="65"/>
      <c r="AH46" s="65"/>
      <c r="AI46" s="65"/>
      <c r="AJ46" s="65"/>
      <c r="AK46" s="85"/>
    </row>
    <row r="47" spans="1:37" x14ac:dyDescent="0.2">
      <c r="A47" s="57">
        <v>11</v>
      </c>
      <c r="B47" s="7"/>
      <c r="C47" s="7"/>
      <c r="D47" s="7"/>
      <c r="E47" s="7"/>
      <c r="F47" s="7"/>
      <c r="G47" s="7"/>
      <c r="H47" s="7"/>
      <c r="I47" s="7"/>
      <c r="J47" s="59"/>
      <c r="K47" s="59"/>
      <c r="L47" s="59"/>
      <c r="M47" s="59"/>
      <c r="N47" s="59"/>
      <c r="O47" s="59"/>
      <c r="P47" s="59"/>
      <c r="Q47" s="59"/>
      <c r="R47" s="59"/>
      <c r="S47" s="61" t="s">
        <v>36</v>
      </c>
      <c r="T47" s="67">
        <f t="shared" ref="T47:X47" si="30">T46*$A47</f>
        <v>66</v>
      </c>
      <c r="U47" s="68">
        <f t="shared" si="30"/>
        <v>55</v>
      </c>
      <c r="V47" s="67">
        <f t="shared" si="30"/>
        <v>77</v>
      </c>
      <c r="W47" s="68">
        <f t="shared" si="30"/>
        <v>55</v>
      </c>
      <c r="X47" s="67">
        <f t="shared" si="30"/>
        <v>0</v>
      </c>
      <c r="Y47" s="68">
        <f>Y46*$A47</f>
        <v>0</v>
      </c>
      <c r="Z47" s="59"/>
      <c r="AA47" s="59"/>
      <c r="AB47" s="65"/>
      <c r="AC47" s="65"/>
      <c r="AD47" s="65"/>
      <c r="AE47" s="65"/>
      <c r="AF47" s="65"/>
      <c r="AG47" s="65"/>
      <c r="AH47" s="65"/>
      <c r="AI47" s="65"/>
      <c r="AJ47" s="65"/>
      <c r="AK47" s="85"/>
    </row>
    <row r="48" spans="1:37" ht="12" thickBot="1" x14ac:dyDescent="0.25">
      <c r="A48" s="80"/>
      <c r="B48" s="46"/>
      <c r="C48" s="46"/>
      <c r="D48" s="46"/>
      <c r="E48" s="46"/>
      <c r="F48" s="46"/>
      <c r="G48" s="46"/>
      <c r="H48" s="46"/>
      <c r="I48" s="46"/>
      <c r="J48" s="70"/>
      <c r="K48" s="70"/>
      <c r="L48" s="70"/>
      <c r="M48" s="70"/>
      <c r="N48" s="70"/>
      <c r="O48" s="70"/>
      <c r="P48" s="70"/>
      <c r="Q48" s="70"/>
      <c r="R48" s="70"/>
      <c r="S48" s="71" t="s">
        <v>33</v>
      </c>
      <c r="T48" s="72">
        <f>VLOOKUP(T$18,$A$12:$B$17,2)*T46</f>
        <v>0</v>
      </c>
      <c r="U48" s="72">
        <f t="shared" ref="U48" si="31">VLOOKUP(U$18,$A$12:$B$17,2)*U46</f>
        <v>0</v>
      </c>
      <c r="V48" s="72">
        <f>VLOOKUP(V$18,$A$12:$B$17,2)*V46</f>
        <v>0</v>
      </c>
      <c r="W48" s="72">
        <f>VLOOKUP(W$18,$A$12:$B$17,2)*W46</f>
        <v>0</v>
      </c>
      <c r="X48" s="72">
        <f>VLOOKUP(X$18,$A$12:$B$17,2)*X46</f>
        <v>0</v>
      </c>
      <c r="Y48" s="72">
        <f>VLOOKUP(Y$18,$A$12:$B$17,2)*Y46</f>
        <v>0</v>
      </c>
      <c r="Z48" s="59"/>
      <c r="AA48" s="59"/>
      <c r="AB48" s="65">
        <f t="shared" ref="AB48:AK48" si="32">COUNTIF($B46:$S46,AB$18)*SUM($T48:$Y48)</f>
        <v>0</v>
      </c>
      <c r="AC48" s="65">
        <f t="shared" si="32"/>
        <v>0</v>
      </c>
      <c r="AD48" s="65">
        <f t="shared" si="32"/>
        <v>0</v>
      </c>
      <c r="AE48" s="65">
        <f t="shared" si="32"/>
        <v>0</v>
      </c>
      <c r="AF48" s="65">
        <f t="shared" si="32"/>
        <v>0</v>
      </c>
      <c r="AG48" s="65">
        <f t="shared" si="32"/>
        <v>0</v>
      </c>
      <c r="AH48" s="65">
        <f t="shared" si="32"/>
        <v>0</v>
      </c>
      <c r="AI48" s="65">
        <f t="shared" si="32"/>
        <v>0</v>
      </c>
      <c r="AJ48" s="65">
        <f t="shared" si="32"/>
        <v>0</v>
      </c>
      <c r="AK48" s="65">
        <f t="shared" si="32"/>
        <v>0</v>
      </c>
    </row>
    <row r="49" spans="1:37" x14ac:dyDescent="0.2">
      <c r="A49" s="57" t="s">
        <v>45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9"/>
      <c r="O49" s="59"/>
      <c r="P49" s="59"/>
      <c r="Q49" s="59"/>
      <c r="R49" s="59"/>
      <c r="S49" s="61" t="s">
        <v>31</v>
      </c>
      <c r="T49" s="76">
        <v>0</v>
      </c>
      <c r="U49" s="75">
        <v>1</v>
      </c>
      <c r="V49" s="76">
        <v>0</v>
      </c>
      <c r="W49" s="75">
        <v>2</v>
      </c>
      <c r="X49" s="76">
        <v>0</v>
      </c>
      <c r="Y49" s="75">
        <v>0</v>
      </c>
      <c r="Z49" s="59"/>
      <c r="AA49" s="59"/>
      <c r="AB49" s="65"/>
      <c r="AC49" s="65"/>
      <c r="AD49" s="65"/>
      <c r="AE49" s="65"/>
      <c r="AF49" s="65"/>
      <c r="AG49" s="65"/>
      <c r="AH49" s="65"/>
      <c r="AI49" s="65"/>
      <c r="AJ49" s="65"/>
      <c r="AK49" s="85"/>
    </row>
    <row r="50" spans="1:37" x14ac:dyDescent="0.2">
      <c r="A50" s="57">
        <v>12</v>
      </c>
      <c r="B50" s="7"/>
      <c r="C50" s="7"/>
      <c r="D50" s="7"/>
      <c r="E50" s="7"/>
      <c r="F50" s="7"/>
      <c r="G50" s="7"/>
      <c r="H50" s="7"/>
      <c r="I50" s="7"/>
      <c r="J50" s="59"/>
      <c r="K50" s="59"/>
      <c r="L50" s="59"/>
      <c r="M50" s="59"/>
      <c r="N50" s="59"/>
      <c r="O50" s="59"/>
      <c r="P50" s="59"/>
      <c r="Q50" s="59"/>
      <c r="R50" s="59"/>
      <c r="S50" s="61" t="s">
        <v>36</v>
      </c>
      <c r="T50" s="67">
        <f t="shared" ref="T50:X50" si="33">T49*$A50</f>
        <v>0</v>
      </c>
      <c r="U50" s="68">
        <f t="shared" si="33"/>
        <v>12</v>
      </c>
      <c r="V50" s="67">
        <f t="shared" si="33"/>
        <v>0</v>
      </c>
      <c r="W50" s="68">
        <f t="shared" si="33"/>
        <v>24</v>
      </c>
      <c r="X50" s="67">
        <f t="shared" si="33"/>
        <v>0</v>
      </c>
      <c r="Y50" s="68">
        <f>Y49*$A50</f>
        <v>0</v>
      </c>
      <c r="Z50" s="59"/>
      <c r="AA50" s="59"/>
      <c r="AB50" s="65"/>
      <c r="AC50" s="65"/>
      <c r="AD50" s="65"/>
      <c r="AE50" s="65"/>
      <c r="AF50" s="65"/>
      <c r="AG50" s="65"/>
      <c r="AH50" s="65"/>
      <c r="AI50" s="65"/>
      <c r="AJ50" s="65"/>
      <c r="AK50" s="85"/>
    </row>
    <row r="51" spans="1:37" ht="12" thickBot="1" x14ac:dyDescent="0.25">
      <c r="A51" s="80"/>
      <c r="B51" s="46"/>
      <c r="C51" s="46"/>
      <c r="D51" s="46"/>
      <c r="E51" s="46"/>
      <c r="F51" s="46"/>
      <c r="G51" s="46"/>
      <c r="H51" s="46"/>
      <c r="I51" s="46"/>
      <c r="J51" s="70"/>
      <c r="K51" s="70"/>
      <c r="L51" s="70"/>
      <c r="M51" s="70"/>
      <c r="N51" s="70"/>
      <c r="O51" s="70"/>
      <c r="P51" s="70"/>
      <c r="Q51" s="70"/>
      <c r="R51" s="70"/>
      <c r="S51" s="71" t="s">
        <v>33</v>
      </c>
      <c r="T51" s="72">
        <f>VLOOKUP(T$18,$A$12:$B$17,2)*T49</f>
        <v>0</v>
      </c>
      <c r="U51" s="72">
        <f t="shared" ref="U51:Y51" si="34">VLOOKUP(U$18,$A$12:$B$17,2)*U49</f>
        <v>0</v>
      </c>
      <c r="V51" s="72">
        <f t="shared" si="34"/>
        <v>0</v>
      </c>
      <c r="W51" s="72">
        <f t="shared" si="34"/>
        <v>0</v>
      </c>
      <c r="X51" s="72">
        <f t="shared" si="34"/>
        <v>0</v>
      </c>
      <c r="Y51" s="72">
        <f t="shared" si="34"/>
        <v>0</v>
      </c>
      <c r="Z51" s="59"/>
      <c r="AA51" s="59"/>
      <c r="AB51" s="65">
        <f t="shared" ref="AB51:AK51" si="35">COUNTIF($B49:$S49,AB$18)*SUM($T51:$Y51)</f>
        <v>0</v>
      </c>
      <c r="AC51" s="65">
        <f t="shared" si="35"/>
        <v>0</v>
      </c>
      <c r="AD51" s="65">
        <f t="shared" si="35"/>
        <v>0</v>
      </c>
      <c r="AE51" s="65">
        <f t="shared" si="35"/>
        <v>0</v>
      </c>
      <c r="AF51" s="65">
        <f t="shared" si="35"/>
        <v>0</v>
      </c>
      <c r="AG51" s="65">
        <f t="shared" si="35"/>
        <v>0</v>
      </c>
      <c r="AH51" s="65">
        <f t="shared" si="35"/>
        <v>0</v>
      </c>
      <c r="AI51" s="65">
        <f t="shared" si="35"/>
        <v>0</v>
      </c>
      <c r="AJ51" s="65">
        <f t="shared" si="35"/>
        <v>0</v>
      </c>
      <c r="AK51" s="65">
        <f t="shared" si="35"/>
        <v>0</v>
      </c>
    </row>
    <row r="52" spans="1:37" x14ac:dyDescent="0.2">
      <c r="A52" s="57" t="s">
        <v>46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9"/>
      <c r="P52" s="59"/>
      <c r="Q52" s="59"/>
      <c r="R52" s="59"/>
      <c r="S52" s="61" t="s">
        <v>31</v>
      </c>
      <c r="T52" s="76">
        <v>1</v>
      </c>
      <c r="U52" s="75">
        <v>2</v>
      </c>
      <c r="V52" s="76">
        <v>2</v>
      </c>
      <c r="W52" s="75">
        <v>2</v>
      </c>
      <c r="X52" s="76">
        <v>0</v>
      </c>
      <c r="Y52" s="75">
        <v>0</v>
      </c>
      <c r="Z52" s="59"/>
      <c r="AA52" s="59"/>
      <c r="AB52" s="65"/>
      <c r="AC52" s="65"/>
      <c r="AD52" s="65"/>
      <c r="AE52" s="65"/>
      <c r="AF52" s="65"/>
      <c r="AG52" s="65"/>
      <c r="AH52" s="65"/>
      <c r="AI52" s="65"/>
      <c r="AJ52" s="65"/>
      <c r="AK52" s="85"/>
    </row>
    <row r="53" spans="1:37" x14ac:dyDescent="0.2">
      <c r="A53" s="57">
        <v>13</v>
      </c>
      <c r="B53" s="7"/>
      <c r="C53" s="7"/>
      <c r="D53" s="7"/>
      <c r="E53" s="7"/>
      <c r="F53" s="7"/>
      <c r="G53" s="7"/>
      <c r="H53" s="7"/>
      <c r="I53" s="7"/>
      <c r="J53" s="59"/>
      <c r="K53" s="59"/>
      <c r="L53" s="59"/>
      <c r="M53" s="59"/>
      <c r="N53" s="59"/>
      <c r="O53" s="59"/>
      <c r="P53" s="59"/>
      <c r="Q53" s="59"/>
      <c r="R53" s="59"/>
      <c r="S53" s="61" t="s">
        <v>36</v>
      </c>
      <c r="T53" s="67">
        <f t="shared" ref="T53:X53" si="36">T52*$A53</f>
        <v>13</v>
      </c>
      <c r="U53" s="68">
        <f t="shared" si="36"/>
        <v>26</v>
      </c>
      <c r="V53" s="67">
        <f t="shared" si="36"/>
        <v>26</v>
      </c>
      <c r="W53" s="68">
        <f t="shared" si="36"/>
        <v>26</v>
      </c>
      <c r="X53" s="67">
        <f t="shared" si="36"/>
        <v>0</v>
      </c>
      <c r="Y53" s="68">
        <f>Y52*$A53</f>
        <v>0</v>
      </c>
      <c r="Z53" s="59"/>
      <c r="AA53" s="59"/>
      <c r="AB53" s="65"/>
      <c r="AC53" s="65"/>
      <c r="AD53" s="65"/>
      <c r="AE53" s="65"/>
      <c r="AF53" s="65"/>
      <c r="AG53" s="65"/>
      <c r="AH53" s="65"/>
      <c r="AI53" s="65"/>
      <c r="AJ53" s="65"/>
      <c r="AK53" s="85"/>
    </row>
    <row r="54" spans="1:37" ht="12" thickBot="1" x14ac:dyDescent="0.25">
      <c r="A54" s="80"/>
      <c r="B54" s="46"/>
      <c r="C54" s="46"/>
      <c r="D54" s="46"/>
      <c r="E54" s="46"/>
      <c r="F54" s="46"/>
      <c r="G54" s="46"/>
      <c r="H54" s="46"/>
      <c r="I54" s="46"/>
      <c r="J54" s="70"/>
      <c r="K54" s="70"/>
      <c r="L54" s="70"/>
      <c r="M54" s="70"/>
      <c r="N54" s="70"/>
      <c r="O54" s="70"/>
      <c r="P54" s="70"/>
      <c r="Q54" s="70"/>
      <c r="R54" s="70"/>
      <c r="S54" s="71" t="s">
        <v>33</v>
      </c>
      <c r="T54" s="72">
        <f>VLOOKUP(T$18,$A$12:$B$17,2)*T52</f>
        <v>0</v>
      </c>
      <c r="U54" s="72">
        <f t="shared" ref="U54:Y54" si="37">VLOOKUP(U$18,$A$12:$B$17,2)*U52</f>
        <v>0</v>
      </c>
      <c r="V54" s="72">
        <f t="shared" si="37"/>
        <v>0</v>
      </c>
      <c r="W54" s="72">
        <f t="shared" si="37"/>
        <v>0</v>
      </c>
      <c r="X54" s="72">
        <f t="shared" si="37"/>
        <v>0</v>
      </c>
      <c r="Y54" s="72">
        <f t="shared" si="37"/>
        <v>0</v>
      </c>
      <c r="Z54" s="59"/>
      <c r="AA54" s="59"/>
      <c r="AB54" s="65">
        <f t="shared" ref="AB54:AK54" si="38">COUNTIF($B52:$S52,AB$18)*SUM($T54:$Y54)</f>
        <v>0</v>
      </c>
      <c r="AC54" s="65">
        <f t="shared" si="38"/>
        <v>0</v>
      </c>
      <c r="AD54" s="65">
        <f t="shared" si="38"/>
        <v>0</v>
      </c>
      <c r="AE54" s="65">
        <f t="shared" si="38"/>
        <v>0</v>
      </c>
      <c r="AF54" s="65">
        <f t="shared" si="38"/>
        <v>0</v>
      </c>
      <c r="AG54" s="65">
        <f t="shared" si="38"/>
        <v>0</v>
      </c>
      <c r="AH54" s="65">
        <f t="shared" si="38"/>
        <v>0</v>
      </c>
      <c r="AI54" s="65">
        <f t="shared" si="38"/>
        <v>0</v>
      </c>
      <c r="AJ54" s="65">
        <f t="shared" si="38"/>
        <v>0</v>
      </c>
      <c r="AK54" s="65">
        <f t="shared" si="38"/>
        <v>0</v>
      </c>
    </row>
    <row r="55" spans="1:37" x14ac:dyDescent="0.2">
      <c r="A55" s="57" t="s">
        <v>47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9"/>
      <c r="Q55" s="59"/>
      <c r="R55" s="59"/>
      <c r="S55" s="61" t="s">
        <v>31</v>
      </c>
      <c r="T55" s="76">
        <v>0</v>
      </c>
      <c r="U55" s="75">
        <v>1</v>
      </c>
      <c r="V55" s="76">
        <v>1</v>
      </c>
      <c r="W55" s="75">
        <v>1</v>
      </c>
      <c r="X55" s="76">
        <v>0</v>
      </c>
      <c r="Y55" s="75">
        <v>0</v>
      </c>
      <c r="Z55" s="59"/>
      <c r="AA55" s="59"/>
      <c r="AB55" s="65"/>
      <c r="AC55" s="65"/>
      <c r="AD55" s="65"/>
      <c r="AE55" s="65"/>
      <c r="AF55" s="65"/>
      <c r="AG55" s="65"/>
      <c r="AH55" s="65"/>
      <c r="AI55" s="65"/>
      <c r="AJ55" s="65"/>
      <c r="AK55" s="85"/>
    </row>
    <row r="56" spans="1:37" x14ac:dyDescent="0.2">
      <c r="A56" s="57">
        <v>14</v>
      </c>
      <c r="B56" s="7"/>
      <c r="C56" s="7"/>
      <c r="D56" s="7"/>
      <c r="E56" s="7"/>
      <c r="F56" s="7"/>
      <c r="G56" s="7"/>
      <c r="H56" s="7"/>
      <c r="I56" s="7"/>
      <c r="J56" s="59"/>
      <c r="K56" s="59"/>
      <c r="L56" s="59"/>
      <c r="M56" s="59"/>
      <c r="N56" s="59"/>
      <c r="O56" s="59"/>
      <c r="P56" s="59"/>
      <c r="Q56" s="59"/>
      <c r="R56" s="59"/>
      <c r="S56" s="61" t="s">
        <v>36</v>
      </c>
      <c r="T56" s="67">
        <f t="shared" ref="T56:X56" si="39">T55*$A56</f>
        <v>0</v>
      </c>
      <c r="U56" s="68">
        <f t="shared" si="39"/>
        <v>14</v>
      </c>
      <c r="V56" s="67">
        <f t="shared" si="39"/>
        <v>14</v>
      </c>
      <c r="W56" s="68">
        <f t="shared" si="39"/>
        <v>14</v>
      </c>
      <c r="X56" s="67">
        <f t="shared" si="39"/>
        <v>0</v>
      </c>
      <c r="Y56" s="68">
        <f>Y55*$A56</f>
        <v>0</v>
      </c>
      <c r="Z56" s="59"/>
      <c r="AA56" s="59"/>
      <c r="AB56" s="65"/>
      <c r="AC56" s="65"/>
      <c r="AD56" s="65"/>
      <c r="AE56" s="65"/>
      <c r="AF56" s="65"/>
      <c r="AG56" s="65"/>
      <c r="AH56" s="65"/>
      <c r="AI56" s="65"/>
      <c r="AJ56" s="65"/>
      <c r="AK56" s="85"/>
    </row>
    <row r="57" spans="1:37" ht="12" thickBot="1" x14ac:dyDescent="0.25">
      <c r="A57" s="80"/>
      <c r="B57" s="46"/>
      <c r="C57" s="46"/>
      <c r="D57" s="46"/>
      <c r="E57" s="46"/>
      <c r="F57" s="46"/>
      <c r="G57" s="46"/>
      <c r="H57" s="46"/>
      <c r="I57" s="46"/>
      <c r="J57" s="70"/>
      <c r="K57" s="70"/>
      <c r="L57" s="70"/>
      <c r="M57" s="70"/>
      <c r="N57" s="70"/>
      <c r="O57" s="70"/>
      <c r="P57" s="70"/>
      <c r="Q57" s="70"/>
      <c r="R57" s="70"/>
      <c r="S57" s="71" t="s">
        <v>33</v>
      </c>
      <c r="T57" s="72">
        <f>VLOOKUP(T$18,$A$12:$B$17,2)*T55</f>
        <v>0</v>
      </c>
      <c r="U57" s="72">
        <f t="shared" ref="U57:Y57" si="40">VLOOKUP(U$18,$A$12:$B$17,2)*U55</f>
        <v>0</v>
      </c>
      <c r="V57" s="72">
        <f t="shared" si="40"/>
        <v>0</v>
      </c>
      <c r="W57" s="72">
        <f t="shared" si="40"/>
        <v>0</v>
      </c>
      <c r="X57" s="72">
        <f t="shared" si="40"/>
        <v>0</v>
      </c>
      <c r="Y57" s="72">
        <f t="shared" si="40"/>
        <v>0</v>
      </c>
      <c r="Z57" s="59"/>
      <c r="AA57" s="59"/>
      <c r="AB57" s="65">
        <f t="shared" ref="AB57:AI57" si="41">COUNTIF($B55:$S55,AB$18)*SUM($T57:$Y57)</f>
        <v>0</v>
      </c>
      <c r="AC57" s="65">
        <f t="shared" si="41"/>
        <v>0</v>
      </c>
      <c r="AD57" s="65">
        <f t="shared" si="41"/>
        <v>0</v>
      </c>
      <c r="AE57" s="65">
        <f t="shared" si="41"/>
        <v>0</v>
      </c>
      <c r="AF57" s="65">
        <f t="shared" si="41"/>
        <v>0</v>
      </c>
      <c r="AG57" s="65">
        <f t="shared" si="41"/>
        <v>0</v>
      </c>
      <c r="AH57" s="65">
        <f t="shared" si="41"/>
        <v>0</v>
      </c>
      <c r="AI57" s="65">
        <f t="shared" si="41"/>
        <v>0</v>
      </c>
      <c r="AJ57" s="65">
        <f>COUNTIF($B55:$S55,AJ$18)*SUM($T57:$Y57)</f>
        <v>0</v>
      </c>
      <c r="AK57" s="65">
        <f>COUNTIF($B55:$S55,AK$18)*SUM($T57:$Y57)</f>
        <v>0</v>
      </c>
    </row>
    <row r="58" spans="1:37" x14ac:dyDescent="0.2">
      <c r="A58" s="57" t="s">
        <v>48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  <c r="R58" s="59"/>
      <c r="S58" s="61" t="s">
        <v>31</v>
      </c>
      <c r="T58" s="76">
        <v>1</v>
      </c>
      <c r="U58" s="75">
        <v>0</v>
      </c>
      <c r="V58" s="76"/>
      <c r="W58" s="75">
        <v>0</v>
      </c>
      <c r="X58" s="76">
        <v>0</v>
      </c>
      <c r="Y58" s="75">
        <v>0</v>
      </c>
      <c r="Z58" s="59"/>
      <c r="AA58" s="59"/>
      <c r="AB58" s="65"/>
      <c r="AC58" s="65"/>
      <c r="AD58" s="65"/>
      <c r="AE58" s="65"/>
      <c r="AF58" s="65"/>
      <c r="AG58" s="65"/>
      <c r="AH58" s="65"/>
      <c r="AI58" s="65"/>
      <c r="AJ58" s="65"/>
      <c r="AK58" s="85"/>
    </row>
    <row r="59" spans="1:37" x14ac:dyDescent="0.2">
      <c r="A59" s="57">
        <v>15</v>
      </c>
      <c r="B59" s="7"/>
      <c r="C59" s="7"/>
      <c r="D59" s="7"/>
      <c r="E59" s="7"/>
      <c r="F59" s="7"/>
      <c r="G59" s="7"/>
      <c r="H59" s="7"/>
      <c r="I59" s="7"/>
      <c r="J59" s="59"/>
      <c r="K59" s="59"/>
      <c r="L59" s="59"/>
      <c r="M59" s="59"/>
      <c r="N59" s="59"/>
      <c r="O59" s="59"/>
      <c r="P59" s="59"/>
      <c r="Q59" s="59"/>
      <c r="R59" s="59"/>
      <c r="S59" s="61" t="s">
        <v>36</v>
      </c>
      <c r="T59" s="67">
        <f t="shared" ref="T59:X59" si="42">T58*$A59</f>
        <v>15</v>
      </c>
      <c r="U59" s="68">
        <f t="shared" si="42"/>
        <v>0</v>
      </c>
      <c r="V59" s="67">
        <f t="shared" si="42"/>
        <v>0</v>
      </c>
      <c r="W59" s="68">
        <f t="shared" si="42"/>
        <v>0</v>
      </c>
      <c r="X59" s="67">
        <f t="shared" si="42"/>
        <v>0</v>
      </c>
      <c r="Y59" s="68">
        <f>Y58*$A59</f>
        <v>0</v>
      </c>
      <c r="Z59" s="59"/>
      <c r="AA59" s="59"/>
      <c r="AB59" s="65"/>
      <c r="AC59" s="65"/>
      <c r="AD59" s="65"/>
      <c r="AE59" s="65"/>
      <c r="AF59" s="65"/>
      <c r="AG59" s="65"/>
      <c r="AH59" s="65"/>
      <c r="AI59" s="65"/>
      <c r="AJ59" s="65"/>
      <c r="AK59" s="85"/>
    </row>
    <row r="60" spans="1:37" ht="12" thickBot="1" x14ac:dyDescent="0.25">
      <c r="A60" s="82"/>
      <c r="B60" s="70"/>
      <c r="C60" s="70"/>
      <c r="D60" s="70"/>
      <c r="E60" s="70"/>
      <c r="F60" s="70"/>
      <c r="G60" s="83"/>
      <c r="H60" s="83"/>
      <c r="I60" s="83"/>
      <c r="J60" s="83"/>
      <c r="K60" s="70"/>
      <c r="L60" s="70"/>
      <c r="M60" s="70"/>
      <c r="N60" s="70"/>
      <c r="O60" s="70"/>
      <c r="P60" s="70"/>
      <c r="Q60" s="70"/>
      <c r="R60" s="70"/>
      <c r="S60" s="71" t="s">
        <v>49</v>
      </c>
      <c r="T60" s="72">
        <f>VLOOKUP(T$18,$A$12:$B$17,2)*T58</f>
        <v>0</v>
      </c>
      <c r="U60" s="72">
        <f t="shared" ref="U60:Y60" si="43">VLOOKUP(U$18,$A$12:$B$17,2)*U58</f>
        <v>0</v>
      </c>
      <c r="V60" s="72">
        <f t="shared" si="43"/>
        <v>0</v>
      </c>
      <c r="W60" s="72">
        <f t="shared" si="43"/>
        <v>0</v>
      </c>
      <c r="X60" s="72">
        <f>VLOOKUP(X$18,$A$12:$B$17,2)*X58</f>
        <v>0</v>
      </c>
      <c r="Y60" s="72">
        <f t="shared" si="43"/>
        <v>0</v>
      </c>
      <c r="Z60" s="59"/>
      <c r="AA60" s="59"/>
      <c r="AB60" s="65">
        <f t="shared" ref="AB60:AK60" si="44">COUNTIF($B58:$S58,AB$18)*SUM($T60:$Y60)</f>
        <v>0</v>
      </c>
      <c r="AC60" s="65">
        <f t="shared" si="44"/>
        <v>0</v>
      </c>
      <c r="AD60" s="65">
        <f t="shared" si="44"/>
        <v>0</v>
      </c>
      <c r="AE60" s="65">
        <f t="shared" si="44"/>
        <v>0</v>
      </c>
      <c r="AF60" s="65">
        <f t="shared" si="44"/>
        <v>0</v>
      </c>
      <c r="AG60" s="65">
        <f t="shared" si="44"/>
        <v>0</v>
      </c>
      <c r="AH60" s="65">
        <f t="shared" si="44"/>
        <v>0</v>
      </c>
      <c r="AI60" s="65">
        <f t="shared" si="44"/>
        <v>0</v>
      </c>
      <c r="AJ60" s="65">
        <f t="shared" si="44"/>
        <v>0</v>
      </c>
      <c r="AK60" s="65">
        <f t="shared" si="44"/>
        <v>0</v>
      </c>
    </row>
  </sheetData>
  <mergeCells count="16">
    <mergeCell ref="AB17:AG17"/>
    <mergeCell ref="T4:AB4"/>
    <mergeCell ref="AC4:AJ4"/>
    <mergeCell ref="A5:P5"/>
    <mergeCell ref="T5:AB5"/>
    <mergeCell ref="AC5:AJ5"/>
    <mergeCell ref="A6:P7"/>
    <mergeCell ref="T6:AB6"/>
    <mergeCell ref="AC6:AJ6"/>
    <mergeCell ref="T7:AB7"/>
    <mergeCell ref="AC7:AJ7"/>
    <mergeCell ref="A8:P8"/>
    <mergeCell ref="T8:AB8"/>
    <mergeCell ref="AC8:AJ8"/>
    <mergeCell ref="A9:P9"/>
    <mergeCell ref="T14:AK15"/>
  </mergeCells>
  <dataValidations count="8">
    <dataValidation type="whole" errorStyle="information" allowBlank="1" showInputMessage="1" showErrorMessage="1" error="Endast möjligt att välja 1 till 5 veckor. För 1 vecka, fyll i &quot;1&quot; osv. " prompt="Endast möjligt att välja 1 till 5 veckor. För 1 vecka, fyll i &quot;1&quot; osv. " sqref="AC8:AJ8" xr:uid="{00000000-0002-0000-0000-000000000000}">
      <formula1>1</formula1>
      <formula2>4</formula2>
    </dataValidation>
    <dataValidation type="list" errorStyle="information" allowBlank="1" showInputMessage="1" showErrorMessage="1" error="Fyll endast i &quot;A&quot; till &quot;I&quot;" prompt="Fyll i motivfördelning &quot;A&quot; till &quot;I&quot;. Kom ihåg att märka affischerna i enlighet med denna fördelningsmall." sqref="C22" xr:uid="{00000000-0002-0000-0000-000001000000}">
      <formula1>$AB$18:$AJ$18</formula1>
    </dataValidation>
    <dataValidation type="whole" allowBlank="1" showInputMessage="1" showErrorMessage="1" error="Välj mellan 1 till 52" prompt="Välj mellan 1 till 52" sqref="AC7:AJ7" xr:uid="{00000000-0002-0000-0000-000002000000}">
      <formula1>1</formula1>
      <formula2>52</formula2>
    </dataValidation>
    <dataValidation allowBlank="1" showInputMessage="1" showErrorMessage="1" prompt="Kontaktperson angående motiv och leveransinfo" sqref="AC5:AJ5" xr:uid="{00000000-0002-0000-0000-000003000000}"/>
    <dataValidation type="whole" allowBlank="1" showInputMessage="1" showErrorMessage="1" prompt="Endast möjligt att välja 1 till 5 veckor. För 1 vecka, fyll i &quot;1&quot; osv. " sqref="AC9:AJ9" xr:uid="{00000000-0002-0000-0000-000004000000}">
      <formula1>1</formula1>
      <formula2>4</formula2>
    </dataValidation>
    <dataValidation type="whole" errorStyle="information" allowBlank="1" showInputMessage="1" showErrorMessage="1" error="Endast möjligt att välja &quot;0&quot; eller &quot;1&quot;." prompt="0=ej bokad serie_x000a_1=bokad serie" sqref="B12:B17" xr:uid="{00000000-0002-0000-0000-000005000000}">
      <formula1>0</formula1>
      <formula2>1</formula2>
    </dataValidation>
    <dataValidation type="list" errorStyle="information" allowBlank="1" showInputMessage="1" showErrorMessage="1" error="Fyll endast i &quot;A&quot; till &quot;I&quot;" prompt="Fyll i motivfördelning &quot;A&quot; till &quot;I&quot;. Kom ihåg att märka affischerna i enlighet med denna fördelningsmall." sqref="B49:M49 C19 B55:O55 B28:F28 D22 B25:E25 B31:G31 B52:N52 B34:J34 B37:J37 B40:J40 B43:K43 B46:L46 B58:P58" xr:uid="{00000000-0002-0000-0000-000006000000}">
      <formula1>$AB$18:$AK$18</formula1>
    </dataValidation>
    <dataValidation type="list" errorStyle="information" allowBlank="1" showInputMessage="1" showErrorMessage="1" error="Fyll endast i &quot;A&quot; till &quot;I&quot;" prompt="Fyll i motivfördelning &quot;A&quot; till &quot;J&quot;. Kom ihåg att märka affischerna i enlighet med denna fördelningsmall." sqref="B19 B22" xr:uid="{00000000-0002-0000-0000-000007000000}">
      <formula1>$AB$18:$AK$18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"/>
  <sheetViews>
    <sheetView workbookViewId="0">
      <selection activeCell="K36" sqref="K3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V64"/>
  <sheetViews>
    <sheetView topLeftCell="A4" workbookViewId="0">
      <selection activeCell="T12" sqref="T12:T15"/>
    </sheetView>
  </sheetViews>
  <sheetFormatPr defaultColWidth="8.85546875" defaultRowHeight="15" x14ac:dyDescent="0.25"/>
  <cols>
    <col min="5" max="5" width="5" customWidth="1"/>
    <col min="6" max="6" width="13" customWidth="1"/>
    <col min="7" max="7" width="4.85546875" customWidth="1"/>
    <col min="13" max="13" width="22.140625" customWidth="1"/>
  </cols>
  <sheetData>
    <row r="1" spans="1:14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34.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20.25" x14ac:dyDescent="0.3">
      <c r="A3" s="88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ht="21" x14ac:dyDescent="0.35">
      <c r="A4" s="89" t="s">
        <v>60</v>
      </c>
      <c r="B4" s="90"/>
      <c r="C4" s="90"/>
      <c r="D4" s="90"/>
      <c r="E4" s="90"/>
      <c r="F4" s="90"/>
      <c r="G4" s="90"/>
      <c r="H4" s="90"/>
      <c r="I4" s="90"/>
      <c r="J4" s="87"/>
      <c r="K4" s="87"/>
      <c r="L4" s="87"/>
      <c r="M4" s="87"/>
      <c r="N4" s="87"/>
    </row>
    <row r="5" spans="1:14" ht="21" x14ac:dyDescent="0.35">
      <c r="A5" s="89" t="s">
        <v>61</v>
      </c>
      <c r="B5" s="90"/>
      <c r="C5" s="90"/>
      <c r="D5" s="90"/>
      <c r="E5" s="90"/>
      <c r="F5" s="90"/>
      <c r="G5" s="90"/>
      <c r="H5" s="90"/>
      <c r="I5" s="90"/>
      <c r="J5" s="87"/>
      <c r="K5" s="87"/>
      <c r="L5" s="87"/>
      <c r="M5" s="87"/>
      <c r="N5" s="87"/>
    </row>
    <row r="6" spans="1:14" ht="21" x14ac:dyDescent="0.35">
      <c r="A6" s="89"/>
      <c r="B6" s="90"/>
      <c r="C6" s="90"/>
      <c r="D6" s="90"/>
      <c r="E6" s="90"/>
      <c r="F6" s="90"/>
      <c r="G6" s="90"/>
      <c r="H6" s="90"/>
      <c r="I6" s="90"/>
      <c r="J6" s="87"/>
      <c r="K6" s="87"/>
      <c r="L6" s="87"/>
      <c r="M6" s="87"/>
      <c r="N6" s="87"/>
    </row>
    <row r="7" spans="1:14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</row>
    <row r="8" spans="1:14" ht="18" x14ac:dyDescent="0.25">
      <c r="A8" s="87"/>
      <c r="B8" s="87"/>
      <c r="C8" s="87"/>
      <c r="D8" s="91"/>
      <c r="E8" s="87"/>
      <c r="F8" s="92" t="s">
        <v>62</v>
      </c>
      <c r="G8" s="87"/>
      <c r="H8" s="87"/>
      <c r="I8" s="87"/>
      <c r="J8" s="87"/>
      <c r="K8" s="87"/>
      <c r="L8" s="87"/>
      <c r="M8" s="87"/>
      <c r="N8" s="87"/>
    </row>
    <row r="9" spans="1:14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15.75" x14ac:dyDescent="0.25">
      <c r="A10" s="87"/>
      <c r="B10" s="87"/>
      <c r="C10" s="93" t="s">
        <v>23</v>
      </c>
      <c r="D10" s="94" t="s">
        <v>63</v>
      </c>
      <c r="E10" s="94"/>
      <c r="F10" s="94" t="s">
        <v>63</v>
      </c>
      <c r="G10" s="94"/>
      <c r="H10" s="94" t="s">
        <v>63</v>
      </c>
      <c r="I10" s="93" t="s">
        <v>21</v>
      </c>
      <c r="J10" s="93" t="s">
        <v>64</v>
      </c>
      <c r="K10" s="87"/>
      <c r="L10" s="87"/>
      <c r="M10" s="87"/>
      <c r="N10" s="87"/>
    </row>
    <row r="11" spans="1:14" x14ac:dyDescent="0.25">
      <c r="A11" s="87"/>
      <c r="B11" s="95" t="s">
        <v>65</v>
      </c>
      <c r="C11" s="87"/>
      <c r="D11" s="96"/>
      <c r="E11" s="87"/>
      <c r="F11" s="96"/>
      <c r="G11" s="87"/>
      <c r="H11" s="96"/>
      <c r="I11" s="87"/>
      <c r="J11" s="87"/>
      <c r="K11" s="87"/>
      <c r="L11" s="87"/>
      <c r="M11" s="87"/>
      <c r="N11" s="87"/>
    </row>
    <row r="12" spans="1:14" x14ac:dyDescent="0.25">
      <c r="A12" s="87"/>
      <c r="B12" s="87"/>
      <c r="C12" s="87"/>
      <c r="D12" s="96"/>
      <c r="E12" s="87"/>
      <c r="F12" s="96"/>
      <c r="G12" s="87"/>
      <c r="H12" s="96"/>
      <c r="I12" s="87"/>
      <c r="J12" s="87"/>
      <c r="K12" s="87"/>
      <c r="L12" s="87"/>
      <c r="M12" s="87"/>
      <c r="N12" s="87"/>
    </row>
    <row r="13" spans="1:14" x14ac:dyDescent="0.25">
      <c r="A13" s="87"/>
      <c r="B13" s="87"/>
      <c r="C13" s="87"/>
      <c r="D13" s="96"/>
      <c r="E13" s="87"/>
      <c r="F13" s="96"/>
      <c r="G13" s="87"/>
      <c r="H13" s="96"/>
      <c r="I13" s="87"/>
      <c r="J13" s="87"/>
      <c r="K13" s="87"/>
      <c r="L13" s="87"/>
      <c r="M13" s="87"/>
      <c r="N13" s="87"/>
    </row>
    <row r="14" spans="1:14" x14ac:dyDescent="0.25">
      <c r="A14" s="87"/>
      <c r="B14" s="87"/>
      <c r="C14" s="87"/>
      <c r="D14" s="96"/>
      <c r="E14" s="87"/>
      <c r="F14" s="96"/>
      <c r="G14" s="87"/>
      <c r="H14" s="96"/>
      <c r="I14" s="87"/>
      <c r="J14" s="87"/>
      <c r="K14" s="87"/>
      <c r="L14" s="87"/>
      <c r="M14" s="87"/>
      <c r="N14" s="87"/>
    </row>
    <row r="15" spans="1:14" x14ac:dyDescent="0.25">
      <c r="A15" s="87"/>
      <c r="B15" s="87"/>
      <c r="C15" s="87"/>
      <c r="D15" s="96"/>
      <c r="E15" s="87"/>
      <c r="F15" s="96"/>
      <c r="G15" s="87"/>
      <c r="H15" s="96"/>
      <c r="I15" s="87"/>
      <c r="J15" s="87"/>
      <c r="K15" s="87"/>
      <c r="L15" s="87"/>
      <c r="M15" s="87"/>
      <c r="N15" s="87"/>
    </row>
    <row r="16" spans="1:14" x14ac:dyDescent="0.25">
      <c r="A16" s="87"/>
      <c r="B16" s="87"/>
      <c r="C16" s="87"/>
      <c r="D16" s="96"/>
      <c r="E16" s="87"/>
      <c r="F16" s="96"/>
      <c r="G16" s="87"/>
      <c r="H16" s="96"/>
      <c r="I16" s="87"/>
      <c r="J16" s="97"/>
      <c r="K16" s="87"/>
      <c r="L16" s="87"/>
      <c r="M16" s="87"/>
      <c r="N16" s="87"/>
    </row>
    <row r="17" spans="1:14" x14ac:dyDescent="0.25">
      <c r="A17" s="87"/>
      <c r="B17" s="97"/>
      <c r="C17" s="87"/>
      <c r="D17" s="96"/>
      <c r="E17" s="87"/>
      <c r="F17" s="96"/>
      <c r="G17" s="87"/>
      <c r="H17" s="96"/>
      <c r="I17" s="87"/>
      <c r="J17" s="97"/>
      <c r="K17" s="87"/>
      <c r="L17" s="87"/>
      <c r="M17" s="87"/>
      <c r="N17" s="87"/>
    </row>
    <row r="18" spans="1:14" x14ac:dyDescent="0.25">
      <c r="A18" s="87"/>
      <c r="B18" s="97"/>
      <c r="C18" s="87"/>
      <c r="D18" s="96"/>
      <c r="E18" s="87"/>
      <c r="F18" s="96"/>
      <c r="G18" s="87"/>
      <c r="H18" s="96"/>
      <c r="I18" s="87"/>
      <c r="J18" s="97"/>
      <c r="K18" s="87"/>
      <c r="L18" s="87"/>
      <c r="M18" s="87"/>
      <c r="N18" s="87"/>
    </row>
    <row r="19" spans="1:14" x14ac:dyDescent="0.25">
      <c r="A19" s="87"/>
      <c r="B19" s="97"/>
      <c r="C19" s="87"/>
      <c r="D19" s="96"/>
      <c r="E19" s="87"/>
      <c r="F19" s="96"/>
      <c r="G19" s="87"/>
      <c r="H19" s="96"/>
      <c r="I19" s="87"/>
      <c r="J19" s="95" t="s">
        <v>65</v>
      </c>
      <c r="K19" s="87"/>
      <c r="L19" s="87"/>
      <c r="M19" s="87"/>
      <c r="N19" s="87"/>
    </row>
    <row r="20" spans="1:14" x14ac:dyDescent="0.25">
      <c r="A20" s="87"/>
      <c r="B20" s="97"/>
      <c r="C20" s="87"/>
      <c r="D20" s="96"/>
      <c r="E20" s="87"/>
      <c r="F20" s="96"/>
      <c r="G20" s="87"/>
      <c r="H20" s="96"/>
      <c r="I20" s="87"/>
      <c r="J20" s="95"/>
      <c r="K20" s="87"/>
      <c r="L20" s="87"/>
      <c r="M20" s="87"/>
      <c r="N20" s="87"/>
    </row>
    <row r="21" spans="1:14" x14ac:dyDescent="0.25">
      <c r="A21" s="87"/>
      <c r="B21" s="98" t="s">
        <v>28</v>
      </c>
      <c r="C21" s="87"/>
      <c r="D21" s="96"/>
      <c r="E21" s="87"/>
      <c r="F21" s="96"/>
      <c r="G21" s="87"/>
      <c r="H21" s="96"/>
      <c r="I21" s="87"/>
      <c r="J21" s="98" t="s">
        <v>27</v>
      </c>
      <c r="K21" s="87"/>
      <c r="L21" s="87"/>
      <c r="M21" s="87"/>
      <c r="N21" s="87"/>
    </row>
    <row r="22" spans="1:14" x14ac:dyDescent="0.25">
      <c r="A22" s="87"/>
      <c r="B22" s="97"/>
      <c r="C22" s="87"/>
      <c r="D22" s="96"/>
      <c r="E22" s="87"/>
      <c r="F22" s="96"/>
      <c r="G22" s="87"/>
      <c r="H22" s="96"/>
      <c r="I22" s="87"/>
      <c r="J22" s="95"/>
      <c r="K22" s="87"/>
      <c r="L22" s="87"/>
      <c r="M22" s="87"/>
      <c r="N22" s="87"/>
    </row>
    <row r="23" spans="1:14" x14ac:dyDescent="0.25">
      <c r="A23" s="87"/>
      <c r="B23" s="97"/>
      <c r="C23" s="87"/>
      <c r="D23" s="96"/>
      <c r="E23" s="87"/>
      <c r="F23" s="96"/>
      <c r="G23" s="87"/>
      <c r="H23" s="96"/>
      <c r="I23" s="87"/>
      <c r="J23" s="95"/>
      <c r="K23" s="87"/>
      <c r="L23" s="87"/>
      <c r="M23" s="87"/>
      <c r="N23" s="87"/>
    </row>
    <row r="24" spans="1:14" x14ac:dyDescent="0.25">
      <c r="A24" s="87"/>
      <c r="B24" s="87"/>
      <c r="C24" s="87"/>
      <c r="D24" s="96"/>
      <c r="E24" s="87"/>
      <c r="F24" s="96"/>
      <c r="G24" s="87"/>
      <c r="H24" s="96"/>
      <c r="I24" s="87"/>
      <c r="J24" s="87"/>
      <c r="K24" s="87"/>
      <c r="L24" s="87"/>
      <c r="M24" s="87"/>
      <c r="N24" s="87"/>
    </row>
    <row r="25" spans="1:14" ht="15.75" x14ac:dyDescent="0.25">
      <c r="A25" s="87"/>
      <c r="B25" s="97"/>
      <c r="C25" s="93" t="s">
        <v>26</v>
      </c>
      <c r="D25" s="96"/>
      <c r="E25" s="87"/>
      <c r="F25" s="96"/>
      <c r="G25" s="87"/>
      <c r="H25" s="96"/>
      <c r="I25" s="93" t="s">
        <v>25</v>
      </c>
      <c r="J25" s="97"/>
      <c r="K25" s="87"/>
      <c r="L25" s="87"/>
      <c r="M25" s="87"/>
      <c r="N25" s="87"/>
    </row>
    <row r="26" spans="1:14" x14ac:dyDescent="0.25">
      <c r="A26" s="87"/>
      <c r="B26" s="95" t="s">
        <v>65</v>
      </c>
      <c r="C26" s="99"/>
      <c r="D26" s="96"/>
      <c r="E26" s="87"/>
      <c r="F26" s="96"/>
      <c r="G26" s="87"/>
      <c r="H26" s="96"/>
      <c r="I26" s="99"/>
      <c r="J26" s="97"/>
      <c r="K26" s="87"/>
      <c r="L26" s="87"/>
      <c r="M26" s="87"/>
      <c r="N26" s="87"/>
    </row>
    <row r="27" spans="1:14" x14ac:dyDescent="0.25">
      <c r="A27" s="87"/>
      <c r="B27" s="87"/>
      <c r="C27" s="99"/>
      <c r="D27" s="96"/>
      <c r="E27" s="87"/>
      <c r="F27" s="96"/>
      <c r="G27" s="87"/>
      <c r="H27" s="96"/>
      <c r="I27" s="99"/>
      <c r="J27" s="87"/>
      <c r="K27" s="87"/>
      <c r="L27" s="87"/>
      <c r="M27" s="87"/>
      <c r="N27" s="87"/>
    </row>
    <row r="28" spans="1:14" x14ac:dyDescent="0.25">
      <c r="A28" s="87"/>
      <c r="B28" s="87"/>
      <c r="C28" s="99"/>
      <c r="D28" s="96"/>
      <c r="E28" s="87"/>
      <c r="F28" s="96"/>
      <c r="G28" s="87"/>
      <c r="H28" s="96"/>
      <c r="I28" s="99"/>
      <c r="J28" s="87"/>
      <c r="K28" s="87"/>
      <c r="L28" s="87"/>
      <c r="M28" s="87"/>
      <c r="N28" s="87"/>
    </row>
    <row r="29" spans="1:14" x14ac:dyDescent="0.25">
      <c r="A29" s="87"/>
      <c r="B29" s="87"/>
      <c r="C29" s="99"/>
      <c r="D29" s="96"/>
      <c r="E29" s="87"/>
      <c r="F29" s="96"/>
      <c r="G29" s="87"/>
      <c r="H29" s="96"/>
      <c r="I29" s="99"/>
      <c r="J29" s="87"/>
      <c r="K29" s="87"/>
      <c r="L29" s="87"/>
      <c r="M29" s="87"/>
      <c r="N29" s="87"/>
    </row>
    <row r="30" spans="1:14" x14ac:dyDescent="0.25">
      <c r="A30" s="87"/>
      <c r="B30" s="87"/>
      <c r="C30" s="87"/>
      <c r="D30" s="96"/>
      <c r="E30" s="87"/>
      <c r="F30" s="96"/>
      <c r="G30" s="87"/>
      <c r="H30" s="96"/>
      <c r="I30" s="87"/>
      <c r="J30" s="87"/>
      <c r="K30" s="87"/>
      <c r="L30" s="87"/>
      <c r="M30" s="87"/>
      <c r="N30" s="87"/>
    </row>
    <row r="31" spans="1:14" x14ac:dyDescent="0.25">
      <c r="A31" s="87"/>
      <c r="B31" s="87"/>
      <c r="C31" s="87"/>
      <c r="D31" s="96"/>
      <c r="E31" s="87"/>
      <c r="F31" s="96"/>
      <c r="G31" s="87"/>
      <c r="H31" s="96"/>
      <c r="I31" s="87"/>
      <c r="J31" s="87"/>
      <c r="K31" s="87"/>
      <c r="L31" s="87"/>
      <c r="M31" s="87"/>
      <c r="N31" s="87"/>
    </row>
    <row r="32" spans="1:14" x14ac:dyDescent="0.25">
      <c r="A32" s="87"/>
      <c r="B32" s="87"/>
      <c r="C32" s="87"/>
      <c r="D32" s="96"/>
      <c r="E32" s="87"/>
      <c r="F32" s="96"/>
      <c r="G32" s="87"/>
      <c r="H32" s="96"/>
      <c r="I32" s="87"/>
      <c r="J32" s="87"/>
      <c r="K32" s="87"/>
      <c r="L32" s="87"/>
      <c r="M32" s="87"/>
      <c r="N32" s="87"/>
    </row>
    <row r="33" spans="1:16" x14ac:dyDescent="0.25">
      <c r="A33" s="87"/>
      <c r="B33" s="87"/>
      <c r="C33" s="87"/>
      <c r="D33" s="96"/>
      <c r="E33" s="87"/>
      <c r="F33" s="96"/>
      <c r="G33" s="87"/>
      <c r="H33" s="96"/>
      <c r="I33" s="87"/>
      <c r="J33" s="87"/>
      <c r="K33" s="87"/>
      <c r="L33" s="87"/>
      <c r="M33" s="87"/>
      <c r="N33" s="87"/>
    </row>
    <row r="34" spans="1:16" x14ac:dyDescent="0.25">
      <c r="A34" s="87"/>
      <c r="B34" s="87"/>
      <c r="C34" s="87"/>
      <c r="D34" s="100"/>
      <c r="E34" s="100"/>
      <c r="F34" s="100"/>
      <c r="G34" s="100"/>
      <c r="H34" s="100"/>
      <c r="I34" s="87"/>
      <c r="J34" s="95" t="s">
        <v>65</v>
      </c>
      <c r="K34" s="87"/>
      <c r="L34" s="87"/>
      <c r="M34" s="87"/>
      <c r="N34" s="87"/>
    </row>
    <row r="35" spans="1:16" ht="15.75" x14ac:dyDescent="0.25">
      <c r="A35" s="93" t="s">
        <v>64</v>
      </c>
      <c r="B35" s="87"/>
      <c r="C35" s="87"/>
      <c r="D35" s="100"/>
      <c r="E35" s="100"/>
      <c r="F35" s="100"/>
      <c r="G35" s="100"/>
      <c r="H35" s="100"/>
      <c r="I35" s="87"/>
      <c r="J35" s="87"/>
      <c r="K35" s="87"/>
      <c r="L35" s="87"/>
      <c r="M35" s="87"/>
      <c r="N35" s="87"/>
    </row>
    <row r="36" spans="1:16" ht="18" x14ac:dyDescent="0.25">
      <c r="A36" s="87"/>
      <c r="B36" s="87"/>
      <c r="C36" s="87"/>
      <c r="D36" s="87"/>
      <c r="E36" s="87"/>
      <c r="F36" s="92" t="s">
        <v>66</v>
      </c>
      <c r="G36" s="87"/>
      <c r="H36" s="87"/>
      <c r="I36" s="87"/>
      <c r="J36" s="87"/>
      <c r="K36" s="87"/>
      <c r="L36" s="87"/>
      <c r="M36" s="87"/>
      <c r="N36" s="87"/>
    </row>
    <row r="37" spans="1:16" x14ac:dyDescent="0.2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6" x14ac:dyDescent="0.25">
      <c r="A38" s="99"/>
      <c r="B38" s="87"/>
      <c r="C38" s="87"/>
      <c r="D38" s="101"/>
      <c r="E38" s="102"/>
      <c r="F38" s="103" t="s">
        <v>67</v>
      </c>
      <c r="G38" s="102"/>
      <c r="H38" s="102"/>
      <c r="I38" s="87"/>
      <c r="J38" s="87"/>
      <c r="K38" s="87"/>
      <c r="L38" s="87"/>
      <c r="M38" s="87"/>
      <c r="N38" s="87"/>
    </row>
    <row r="39" spans="1:16" x14ac:dyDescent="0.25">
      <c r="A39" s="99"/>
      <c r="B39" s="87"/>
      <c r="C39" s="87"/>
      <c r="D39" s="104"/>
      <c r="E39" s="100"/>
      <c r="F39" s="105"/>
      <c r="G39" s="100"/>
      <c r="H39" s="100"/>
      <c r="I39" s="87"/>
      <c r="J39" s="87"/>
      <c r="K39" s="87"/>
      <c r="L39" s="87"/>
      <c r="M39" s="87"/>
      <c r="N39" s="87"/>
    </row>
    <row r="40" spans="1:16" ht="15.75" x14ac:dyDescent="0.25">
      <c r="A40" s="106" t="s">
        <v>68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</row>
    <row r="41" spans="1:16" ht="15.75" x14ac:dyDescent="0.25">
      <c r="A41" s="107" t="s">
        <v>69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</row>
    <row r="42" spans="1:16" ht="15.75" x14ac:dyDescent="0.25">
      <c r="A42" s="107" t="s">
        <v>70</v>
      </c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</row>
    <row r="43" spans="1:16" ht="15.75" x14ac:dyDescent="0.25">
      <c r="A43" s="107" t="s">
        <v>71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</row>
    <row r="44" spans="1:16" ht="15.75" x14ac:dyDescent="0.25">
      <c r="A44" s="107" t="s">
        <v>72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94"/>
      <c r="N44" s="87"/>
    </row>
    <row r="45" spans="1:16" ht="15.75" x14ac:dyDescent="0.25">
      <c r="A45" s="108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94"/>
      <c r="N45" s="87"/>
    </row>
    <row r="46" spans="1:16" ht="15.75" x14ac:dyDescent="0.25">
      <c r="A46" s="109" t="s">
        <v>73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</row>
    <row r="47" spans="1:16" ht="15.75" x14ac:dyDescent="0.25">
      <c r="A47" s="107" t="s">
        <v>74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110"/>
      <c r="M47" s="110"/>
      <c r="N47" s="110"/>
      <c r="O47" s="111"/>
      <c r="P47" s="111"/>
    </row>
    <row r="48" spans="1:16" ht="15.75" x14ac:dyDescent="0.25">
      <c r="A48" s="107" t="s">
        <v>75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110"/>
      <c r="M48" s="110"/>
      <c r="N48" s="110"/>
      <c r="O48" s="111"/>
      <c r="P48" s="111"/>
    </row>
    <row r="49" spans="1:256" ht="15.75" x14ac:dyDescent="0.25">
      <c r="A49" s="107" t="s">
        <v>76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110"/>
      <c r="M49" s="110"/>
      <c r="N49" s="110"/>
      <c r="O49" s="111"/>
      <c r="P49" s="111"/>
    </row>
    <row r="50" spans="1:256" ht="18.75" x14ac:dyDescent="0.3">
      <c r="A50" s="107" t="s">
        <v>77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  <c r="GC50" s="113"/>
      <c r="GD50" s="113"/>
      <c r="GE50" s="113"/>
      <c r="GF50" s="113"/>
      <c r="GG50" s="113"/>
      <c r="GH50" s="113"/>
      <c r="GI50" s="113"/>
      <c r="GJ50" s="113"/>
      <c r="GK50" s="113"/>
      <c r="GL50" s="113"/>
      <c r="GM50" s="113"/>
      <c r="GN50" s="113"/>
      <c r="GO50" s="113"/>
      <c r="GP50" s="113"/>
      <c r="GQ50" s="113"/>
      <c r="GR50" s="113"/>
      <c r="GS50" s="113"/>
      <c r="GT50" s="113"/>
      <c r="GU50" s="113"/>
      <c r="GV50" s="113"/>
      <c r="GW50" s="113"/>
      <c r="GX50" s="113"/>
      <c r="GY50" s="113"/>
      <c r="GZ50" s="113"/>
      <c r="HA50" s="113"/>
      <c r="HB50" s="113"/>
      <c r="HC50" s="113"/>
      <c r="HD50" s="113"/>
      <c r="HE50" s="113"/>
      <c r="HF50" s="113"/>
      <c r="HG50" s="113"/>
      <c r="HH50" s="113"/>
      <c r="HI50" s="113"/>
      <c r="HJ50" s="113"/>
      <c r="HK50" s="113"/>
      <c r="HL50" s="113"/>
      <c r="HM50" s="113"/>
      <c r="HN50" s="113"/>
      <c r="HO50" s="113"/>
      <c r="HP50" s="113"/>
      <c r="HQ50" s="113"/>
      <c r="HR50" s="113"/>
      <c r="HS50" s="113"/>
      <c r="HT50" s="113"/>
      <c r="HU50" s="113"/>
      <c r="HV50" s="113"/>
      <c r="HW50" s="113"/>
      <c r="HX50" s="113"/>
      <c r="HY50" s="113"/>
      <c r="HZ50" s="113"/>
      <c r="IA50" s="113"/>
      <c r="IB50" s="113"/>
      <c r="IC50" s="113"/>
      <c r="ID50" s="113"/>
      <c r="IE50" s="113"/>
      <c r="IF50" s="113"/>
      <c r="IG50" s="113"/>
      <c r="IH50" s="113"/>
      <c r="II50" s="113"/>
      <c r="IJ50" s="113"/>
      <c r="IK50" s="113"/>
      <c r="IL50" s="113"/>
      <c r="IM50" s="113"/>
      <c r="IN50" s="113"/>
      <c r="IO50" s="113"/>
      <c r="IP50" s="113"/>
      <c r="IQ50" s="113"/>
      <c r="IR50" s="113"/>
      <c r="IS50" s="113"/>
      <c r="IT50" s="113"/>
      <c r="IU50" s="113"/>
      <c r="IV50" s="113"/>
    </row>
    <row r="51" spans="1:256" ht="18.75" x14ac:dyDescent="0.3">
      <c r="A51" s="107" t="s">
        <v>78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  <c r="GC51" s="113"/>
      <c r="GD51" s="113"/>
      <c r="GE51" s="113"/>
      <c r="GF51" s="113"/>
      <c r="GG51" s="113"/>
      <c r="GH51" s="113"/>
      <c r="GI51" s="113"/>
      <c r="GJ51" s="113"/>
      <c r="GK51" s="113"/>
      <c r="GL51" s="113"/>
      <c r="GM51" s="113"/>
      <c r="GN51" s="113"/>
      <c r="GO51" s="113"/>
      <c r="GP51" s="113"/>
      <c r="GQ51" s="113"/>
      <c r="GR51" s="113"/>
      <c r="GS51" s="113"/>
      <c r="GT51" s="113"/>
      <c r="GU51" s="113"/>
      <c r="GV51" s="113"/>
      <c r="GW51" s="113"/>
      <c r="GX51" s="113"/>
      <c r="GY51" s="113"/>
      <c r="GZ51" s="113"/>
      <c r="HA51" s="113"/>
      <c r="HB51" s="113"/>
      <c r="HC51" s="113"/>
      <c r="HD51" s="113"/>
      <c r="HE51" s="113"/>
      <c r="HF51" s="113"/>
      <c r="HG51" s="113"/>
      <c r="HH51" s="113"/>
      <c r="HI51" s="113"/>
      <c r="HJ51" s="113"/>
      <c r="HK51" s="113"/>
      <c r="HL51" s="113"/>
      <c r="HM51" s="113"/>
      <c r="HN51" s="113"/>
      <c r="HO51" s="113"/>
      <c r="HP51" s="113"/>
      <c r="HQ51" s="113"/>
      <c r="HR51" s="113"/>
      <c r="HS51" s="113"/>
      <c r="HT51" s="113"/>
      <c r="HU51" s="113"/>
      <c r="HV51" s="113"/>
      <c r="HW51" s="113"/>
      <c r="HX51" s="113"/>
      <c r="HY51" s="113"/>
      <c r="HZ51" s="113"/>
      <c r="IA51" s="113"/>
      <c r="IB51" s="113"/>
      <c r="IC51" s="113"/>
      <c r="ID51" s="113"/>
      <c r="IE51" s="113"/>
      <c r="IF51" s="113"/>
      <c r="IG51" s="113"/>
      <c r="IH51" s="113"/>
      <c r="II51" s="113"/>
      <c r="IJ51" s="113"/>
      <c r="IK51" s="113"/>
      <c r="IL51" s="113"/>
      <c r="IM51" s="113"/>
      <c r="IN51" s="113"/>
      <c r="IO51" s="113"/>
      <c r="IP51" s="113"/>
      <c r="IQ51" s="113"/>
      <c r="IR51" s="113"/>
      <c r="IS51" s="113"/>
      <c r="IT51" s="113"/>
      <c r="IU51" s="113"/>
      <c r="IV51" s="113"/>
    </row>
    <row r="52" spans="1:256" ht="18.75" x14ac:dyDescent="0.3">
      <c r="A52" s="107" t="s">
        <v>79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3"/>
    </row>
    <row r="53" spans="1:256" ht="15.75" x14ac:dyDescent="0.25">
      <c r="A53" s="114" t="s">
        <v>80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6"/>
      <c r="M53" s="117"/>
      <c r="N53" s="87"/>
    </row>
    <row r="54" spans="1:256" ht="15.75" x14ac:dyDescent="0.25">
      <c r="A54" s="118"/>
      <c r="B54" s="119"/>
      <c r="C54" s="93" t="s">
        <v>81</v>
      </c>
      <c r="D54" s="120"/>
      <c r="E54" s="120"/>
      <c r="F54" s="120"/>
      <c r="G54" s="120"/>
      <c r="H54" s="120"/>
      <c r="I54" s="120"/>
      <c r="J54" s="120"/>
      <c r="K54" s="120"/>
      <c r="L54" s="87"/>
      <c r="M54" s="87"/>
      <c r="N54" s="87"/>
    </row>
    <row r="55" spans="1:256" ht="15.75" x14ac:dyDescent="0.25">
      <c r="A55" s="107" t="s">
        <v>82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6" spans="1:256" ht="15.75" x14ac:dyDescent="0.25">
      <c r="A56" s="107" t="s">
        <v>83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</row>
    <row r="57" spans="1:256" x14ac:dyDescent="0.2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</row>
    <row r="58" spans="1:256" ht="15.75" x14ac:dyDescent="0.25">
      <c r="A58" s="106" t="s">
        <v>84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</row>
    <row r="59" spans="1:256" ht="15.75" x14ac:dyDescent="0.25">
      <c r="A59" s="107" t="s">
        <v>85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</row>
    <row r="60" spans="1:256" ht="15.75" x14ac:dyDescent="0.25">
      <c r="A60" s="107" t="s">
        <v>86</v>
      </c>
      <c r="B60" s="87"/>
      <c r="C60" s="87"/>
      <c r="D60" s="87"/>
      <c r="E60" s="87"/>
      <c r="F60" s="87"/>
      <c r="G60" s="87"/>
      <c r="H60" s="87"/>
      <c r="I60" s="121"/>
      <c r="J60" s="87"/>
      <c r="K60" s="87"/>
      <c r="L60" s="87"/>
      <c r="M60" s="87"/>
      <c r="N60" s="87"/>
    </row>
    <row r="61" spans="1:256" x14ac:dyDescent="0.25">
      <c r="A61" s="91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</row>
    <row r="62" spans="1:256" x14ac:dyDescent="0.25">
      <c r="A62" s="91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</row>
    <row r="63" spans="1:256" x14ac:dyDescent="0.25">
      <c r="A63" s="122"/>
    </row>
    <row r="64" spans="1:256" ht="15.75" x14ac:dyDescent="0.25">
      <c r="A64" s="12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G208"/>
  <sheetViews>
    <sheetView tabSelected="1" topLeftCell="A166" workbookViewId="0">
      <selection activeCell="N179" sqref="N179"/>
    </sheetView>
  </sheetViews>
  <sheetFormatPr defaultColWidth="8.85546875" defaultRowHeight="15" x14ac:dyDescent="0.25"/>
  <cols>
    <col min="1" max="1" width="45.7109375" bestFit="1" customWidth="1"/>
    <col min="2" max="4" width="10.28515625" bestFit="1" customWidth="1"/>
    <col min="5" max="5" width="10.28515625" customWidth="1"/>
    <col min="6" max="7" width="13.140625" bestFit="1" customWidth="1"/>
  </cols>
  <sheetData>
    <row r="1" spans="1:7" ht="18.75" x14ac:dyDescent="0.3">
      <c r="A1" s="130"/>
      <c r="B1" s="124" t="s">
        <v>296</v>
      </c>
      <c r="C1" s="124" t="s">
        <v>297</v>
      </c>
      <c r="D1" s="124" t="s">
        <v>298</v>
      </c>
      <c r="E1" s="124" t="s">
        <v>299</v>
      </c>
      <c r="F1" s="124" t="s">
        <v>300</v>
      </c>
      <c r="G1" s="124" t="s">
        <v>301</v>
      </c>
    </row>
    <row r="2" spans="1:7" ht="18.75" x14ac:dyDescent="0.3">
      <c r="A2" s="129" t="s">
        <v>302</v>
      </c>
      <c r="B2" s="124">
        <v>195</v>
      </c>
      <c r="C2" s="124">
        <v>199</v>
      </c>
      <c r="D2" s="124">
        <v>185</v>
      </c>
      <c r="E2" s="124">
        <v>189</v>
      </c>
      <c r="F2" s="124">
        <v>55</v>
      </c>
      <c r="G2" s="124">
        <v>59</v>
      </c>
    </row>
    <row r="3" spans="1:7" x14ac:dyDescent="0.25">
      <c r="A3" s="124" t="s">
        <v>87</v>
      </c>
      <c r="B3" s="124"/>
      <c r="C3" s="124"/>
      <c r="D3" s="124">
        <v>6</v>
      </c>
      <c r="E3" s="124"/>
      <c r="F3" s="124"/>
      <c r="G3" s="124"/>
    </row>
    <row r="4" spans="1:7" x14ac:dyDescent="0.25">
      <c r="A4" s="124" t="s">
        <v>88</v>
      </c>
      <c r="B4" s="124">
        <v>6</v>
      </c>
      <c r="C4" s="124"/>
      <c r="D4" s="124"/>
      <c r="E4" s="124"/>
      <c r="F4" s="124"/>
      <c r="G4" s="124"/>
    </row>
    <row r="5" spans="1:7" x14ac:dyDescent="0.25">
      <c r="A5" s="124" t="s">
        <v>89</v>
      </c>
      <c r="B5" s="124">
        <v>6</v>
      </c>
      <c r="C5" s="124"/>
      <c r="D5" s="124"/>
      <c r="E5" s="124"/>
      <c r="F5" s="124"/>
      <c r="G5" s="124"/>
    </row>
    <row r="6" spans="1:7" x14ac:dyDescent="0.25">
      <c r="A6" s="124" t="s">
        <v>90</v>
      </c>
      <c r="B6" s="124"/>
      <c r="C6" s="124"/>
      <c r="D6" s="124">
        <v>6</v>
      </c>
      <c r="E6" s="124"/>
      <c r="F6" s="124"/>
      <c r="G6" s="124"/>
    </row>
    <row r="7" spans="1:7" x14ac:dyDescent="0.25">
      <c r="A7" s="124" t="s">
        <v>91</v>
      </c>
      <c r="B7" s="124"/>
      <c r="C7" s="124">
        <v>7</v>
      </c>
      <c r="D7" s="124"/>
      <c r="E7" s="124">
        <v>8</v>
      </c>
      <c r="F7" s="124"/>
      <c r="G7" s="124"/>
    </row>
    <row r="8" spans="1:7" x14ac:dyDescent="0.25">
      <c r="A8" s="124" t="s">
        <v>92</v>
      </c>
      <c r="B8" s="124">
        <v>6</v>
      </c>
      <c r="C8" s="124">
        <v>6</v>
      </c>
      <c r="D8" s="124">
        <v>6</v>
      </c>
      <c r="E8" s="124">
        <v>6</v>
      </c>
      <c r="F8" s="124"/>
      <c r="G8" s="124">
        <v>3</v>
      </c>
    </row>
    <row r="9" spans="1:7" x14ac:dyDescent="0.25">
      <c r="A9" s="124" t="s">
        <v>93</v>
      </c>
      <c r="B9" s="124"/>
      <c r="C9" s="124">
        <v>11</v>
      </c>
      <c r="D9" s="124"/>
      <c r="E9" s="124">
        <v>11</v>
      </c>
      <c r="F9" s="124"/>
      <c r="G9" s="124">
        <v>9</v>
      </c>
    </row>
    <row r="10" spans="1:7" x14ac:dyDescent="0.25">
      <c r="A10" s="124" t="s">
        <v>94</v>
      </c>
      <c r="B10" s="124">
        <v>5</v>
      </c>
      <c r="C10" s="124"/>
      <c r="D10" s="124">
        <v>5</v>
      </c>
      <c r="E10" s="124"/>
      <c r="F10" s="124">
        <v>4</v>
      </c>
      <c r="G10" s="124"/>
    </row>
    <row r="11" spans="1:7" x14ac:dyDescent="0.25">
      <c r="A11" s="124" t="s">
        <v>95</v>
      </c>
      <c r="B11" s="124"/>
      <c r="C11" s="124">
        <v>8</v>
      </c>
      <c r="D11" s="124"/>
      <c r="E11" s="124">
        <v>8</v>
      </c>
      <c r="F11" s="124"/>
      <c r="G11" s="124">
        <v>4</v>
      </c>
    </row>
    <row r="12" spans="1:7" x14ac:dyDescent="0.25">
      <c r="A12" s="124" t="s">
        <v>96</v>
      </c>
      <c r="B12" s="124">
        <v>10</v>
      </c>
      <c r="C12" s="124"/>
      <c r="D12" s="124">
        <v>9</v>
      </c>
      <c r="E12" s="124"/>
      <c r="F12" s="124"/>
      <c r="G12" s="124"/>
    </row>
    <row r="13" spans="1:7" x14ac:dyDescent="0.25">
      <c r="A13" s="124" t="s">
        <v>97</v>
      </c>
      <c r="B13" s="124"/>
      <c r="C13" s="124">
        <v>10</v>
      </c>
      <c r="D13" s="124"/>
      <c r="E13" s="124">
        <v>10</v>
      </c>
      <c r="F13" s="124"/>
      <c r="G13" s="124"/>
    </row>
    <row r="14" spans="1:7" x14ac:dyDescent="0.25">
      <c r="A14" s="124" t="s">
        <v>98</v>
      </c>
      <c r="B14" s="124">
        <v>5</v>
      </c>
      <c r="C14" s="124"/>
      <c r="D14" s="124">
        <v>5</v>
      </c>
      <c r="E14" s="124"/>
      <c r="F14" s="124"/>
      <c r="G14" s="124"/>
    </row>
    <row r="15" spans="1:7" x14ac:dyDescent="0.25">
      <c r="A15" s="124" t="s">
        <v>99</v>
      </c>
      <c r="B15" s="124"/>
      <c r="C15" s="124">
        <v>10</v>
      </c>
      <c r="D15" s="124"/>
      <c r="E15" s="124">
        <v>10</v>
      </c>
      <c r="F15" s="124"/>
      <c r="G15" s="124"/>
    </row>
    <row r="16" spans="1:7" x14ac:dyDescent="0.25">
      <c r="A16" s="124" t="s">
        <v>100</v>
      </c>
      <c r="B16" s="124">
        <v>8</v>
      </c>
      <c r="C16" s="124"/>
      <c r="D16" s="124"/>
      <c r="E16" s="124"/>
      <c r="F16" s="124"/>
      <c r="G16" s="124"/>
    </row>
    <row r="17" spans="1:7" x14ac:dyDescent="0.25">
      <c r="A17" s="124" t="s">
        <v>101</v>
      </c>
      <c r="B17" s="124"/>
      <c r="C17" s="124">
        <v>8</v>
      </c>
      <c r="D17" s="124"/>
      <c r="E17" s="124"/>
      <c r="F17" s="124"/>
      <c r="G17" s="124"/>
    </row>
    <row r="18" spans="1:7" x14ac:dyDescent="0.25">
      <c r="A18" s="124" t="s">
        <v>102</v>
      </c>
      <c r="B18" s="124">
        <v>5</v>
      </c>
      <c r="C18" s="124">
        <v>5</v>
      </c>
      <c r="D18" s="124"/>
      <c r="E18" s="124">
        <v>5</v>
      </c>
      <c r="F18" s="124"/>
      <c r="G18" s="124"/>
    </row>
    <row r="19" spans="1:7" x14ac:dyDescent="0.25">
      <c r="A19" s="124" t="s">
        <v>103</v>
      </c>
      <c r="B19" s="124"/>
      <c r="C19" s="124"/>
      <c r="D19" s="124">
        <v>5</v>
      </c>
      <c r="E19" s="124"/>
      <c r="F19" s="124"/>
      <c r="G19" s="124"/>
    </row>
    <row r="20" spans="1:7" x14ac:dyDescent="0.25">
      <c r="A20" s="124" t="s">
        <v>104</v>
      </c>
      <c r="B20" s="124">
        <v>7</v>
      </c>
      <c r="C20" s="124"/>
      <c r="D20" s="124">
        <v>7</v>
      </c>
      <c r="E20" s="124"/>
      <c r="F20" s="124">
        <v>4</v>
      </c>
      <c r="G20" s="124"/>
    </row>
    <row r="21" spans="1:7" x14ac:dyDescent="0.25">
      <c r="A21" s="128" t="s">
        <v>105</v>
      </c>
      <c r="B21" s="124"/>
      <c r="C21" s="124">
        <v>6</v>
      </c>
      <c r="D21" s="124"/>
      <c r="E21" s="124">
        <v>6</v>
      </c>
      <c r="F21" s="124"/>
      <c r="G21" s="124">
        <v>3</v>
      </c>
    </row>
    <row r="22" spans="1:7" x14ac:dyDescent="0.25">
      <c r="A22" s="128" t="s">
        <v>106</v>
      </c>
      <c r="B22" s="124">
        <v>11</v>
      </c>
      <c r="C22" s="124"/>
      <c r="D22" s="124">
        <v>11</v>
      </c>
      <c r="E22" s="124"/>
      <c r="F22" s="124">
        <v>9</v>
      </c>
      <c r="G22" s="124"/>
    </row>
    <row r="23" spans="1:7" x14ac:dyDescent="0.25">
      <c r="A23" s="124" t="s">
        <v>107</v>
      </c>
      <c r="B23" s="124"/>
      <c r="C23" s="124">
        <v>11</v>
      </c>
      <c r="D23" s="124"/>
      <c r="E23" s="124">
        <v>11</v>
      </c>
      <c r="F23" s="124"/>
      <c r="G23" s="124">
        <v>7</v>
      </c>
    </row>
    <row r="24" spans="1:7" x14ac:dyDescent="0.25">
      <c r="A24" s="124" t="s">
        <v>272</v>
      </c>
      <c r="B24" s="124">
        <v>5</v>
      </c>
      <c r="C24" s="124"/>
      <c r="D24" s="124">
        <v>5</v>
      </c>
      <c r="E24" s="124"/>
      <c r="F24" s="124"/>
      <c r="G24" s="124"/>
    </row>
    <row r="25" spans="1:7" x14ac:dyDescent="0.25">
      <c r="A25" s="124" t="s">
        <v>108</v>
      </c>
      <c r="B25" s="124"/>
      <c r="C25" s="124">
        <v>5</v>
      </c>
      <c r="D25" s="124"/>
      <c r="E25" s="124">
        <v>5</v>
      </c>
      <c r="F25" s="124"/>
      <c r="G25" s="124"/>
    </row>
    <row r="26" spans="1:7" x14ac:dyDescent="0.25">
      <c r="A26" s="124" t="s">
        <v>109</v>
      </c>
      <c r="B26" s="124">
        <v>8</v>
      </c>
      <c r="C26" s="124"/>
      <c r="D26" s="124">
        <v>8</v>
      </c>
      <c r="E26" s="124"/>
      <c r="F26" s="124"/>
      <c r="G26" s="124"/>
    </row>
    <row r="27" spans="1:7" x14ac:dyDescent="0.25">
      <c r="A27" s="124" t="s">
        <v>110</v>
      </c>
      <c r="B27" s="124">
        <v>5</v>
      </c>
      <c r="C27" s="124"/>
      <c r="D27" s="124">
        <v>4</v>
      </c>
      <c r="E27" s="124"/>
      <c r="F27" s="124"/>
      <c r="G27" s="124"/>
    </row>
    <row r="28" spans="1:7" x14ac:dyDescent="0.25">
      <c r="A28" s="124" t="s">
        <v>111</v>
      </c>
      <c r="B28" s="124"/>
      <c r="C28" s="124">
        <v>5</v>
      </c>
      <c r="D28" s="124"/>
      <c r="E28" s="124">
        <v>4</v>
      </c>
      <c r="F28" s="124"/>
      <c r="G28" s="124"/>
    </row>
    <row r="29" spans="1:7" x14ac:dyDescent="0.25">
      <c r="A29" s="124" t="s">
        <v>112</v>
      </c>
      <c r="B29" s="124"/>
      <c r="C29" s="124">
        <v>5</v>
      </c>
      <c r="D29" s="124"/>
      <c r="E29" s="124">
        <v>5</v>
      </c>
      <c r="F29" s="124"/>
      <c r="G29" s="124"/>
    </row>
    <row r="30" spans="1:7" x14ac:dyDescent="0.25">
      <c r="A30" s="124" t="s">
        <v>113</v>
      </c>
      <c r="B30" s="124"/>
      <c r="C30" s="124"/>
      <c r="D30" s="124"/>
      <c r="E30" s="124"/>
      <c r="F30" s="124">
        <v>5</v>
      </c>
      <c r="G30" s="124"/>
    </row>
    <row r="31" spans="1:7" x14ac:dyDescent="0.25">
      <c r="A31" s="124" t="s">
        <v>114</v>
      </c>
      <c r="B31" s="124"/>
      <c r="C31" s="124">
        <v>5</v>
      </c>
      <c r="D31" s="124"/>
      <c r="E31" s="124">
        <v>5</v>
      </c>
      <c r="F31" s="124"/>
      <c r="G31" s="124"/>
    </row>
    <row r="32" spans="1:7" x14ac:dyDescent="0.25">
      <c r="A32" s="124" t="s">
        <v>115</v>
      </c>
      <c r="B32" s="124">
        <v>11</v>
      </c>
      <c r="C32" s="124"/>
      <c r="D32" s="124">
        <v>11</v>
      </c>
      <c r="E32" s="124"/>
      <c r="F32" s="124">
        <v>5</v>
      </c>
      <c r="G32" s="124"/>
    </row>
    <row r="33" spans="1:7" x14ac:dyDescent="0.25">
      <c r="A33" s="124" t="s">
        <v>116</v>
      </c>
      <c r="B33" s="124">
        <v>6</v>
      </c>
      <c r="C33" s="124"/>
      <c r="D33" s="124">
        <v>6</v>
      </c>
      <c r="E33" s="124"/>
      <c r="F33" s="124">
        <v>3</v>
      </c>
      <c r="G33" s="124"/>
    </row>
    <row r="34" spans="1:7" x14ac:dyDescent="0.25">
      <c r="A34" s="124" t="s">
        <v>117</v>
      </c>
      <c r="B34" s="124"/>
      <c r="C34" s="124">
        <v>6</v>
      </c>
      <c r="D34" s="124"/>
      <c r="E34" s="124">
        <v>6</v>
      </c>
      <c r="F34" s="124"/>
      <c r="G34" s="124">
        <v>3</v>
      </c>
    </row>
    <row r="35" spans="1:7" x14ac:dyDescent="0.25">
      <c r="A35" s="124" t="s">
        <v>118</v>
      </c>
      <c r="B35" s="124">
        <v>5</v>
      </c>
      <c r="C35" s="124"/>
      <c r="D35" s="124">
        <v>5</v>
      </c>
      <c r="E35" s="124"/>
      <c r="F35" s="124">
        <v>4</v>
      </c>
      <c r="G35" s="124"/>
    </row>
    <row r="36" spans="1:7" x14ac:dyDescent="0.25">
      <c r="A36" s="124" t="s">
        <v>119</v>
      </c>
      <c r="B36" s="124"/>
      <c r="C36" s="124">
        <v>5</v>
      </c>
      <c r="D36" s="124"/>
      <c r="E36" s="124">
        <v>5</v>
      </c>
      <c r="F36" s="124"/>
      <c r="G36" s="124">
        <v>4</v>
      </c>
    </row>
    <row r="37" spans="1:7" x14ac:dyDescent="0.25">
      <c r="A37" s="124" t="s">
        <v>120</v>
      </c>
      <c r="B37" s="124">
        <v>6</v>
      </c>
      <c r="C37" s="124"/>
      <c r="D37" s="124">
        <v>6</v>
      </c>
      <c r="E37" s="124"/>
      <c r="F37" s="124">
        <v>3</v>
      </c>
      <c r="G37" s="124"/>
    </row>
    <row r="38" spans="1:7" x14ac:dyDescent="0.25">
      <c r="A38" s="124" t="s">
        <v>121</v>
      </c>
      <c r="B38" s="124"/>
      <c r="C38" s="124">
        <v>10</v>
      </c>
      <c r="D38" s="124"/>
      <c r="E38" s="124">
        <v>10</v>
      </c>
      <c r="F38" s="124"/>
      <c r="G38" s="124">
        <v>6</v>
      </c>
    </row>
    <row r="39" spans="1:7" x14ac:dyDescent="0.25">
      <c r="A39" s="124" t="s">
        <v>273</v>
      </c>
      <c r="B39" s="124">
        <v>6</v>
      </c>
      <c r="C39" s="124">
        <v>6</v>
      </c>
      <c r="D39" s="124">
        <v>7</v>
      </c>
      <c r="E39" s="124">
        <v>6</v>
      </c>
      <c r="F39" s="124"/>
      <c r="G39" s="124"/>
    </row>
    <row r="40" spans="1:7" x14ac:dyDescent="0.25">
      <c r="A40" s="124" t="s">
        <v>122</v>
      </c>
      <c r="B40" s="124">
        <v>6</v>
      </c>
      <c r="C40" s="124"/>
      <c r="D40" s="124">
        <v>6</v>
      </c>
      <c r="E40" s="124"/>
      <c r="F40" s="124">
        <v>3</v>
      </c>
      <c r="G40" s="124"/>
    </row>
    <row r="41" spans="1:7" x14ac:dyDescent="0.25">
      <c r="A41" s="124" t="s">
        <v>123</v>
      </c>
      <c r="B41" s="124"/>
      <c r="C41" s="124"/>
      <c r="D41" s="124"/>
      <c r="E41" s="124">
        <v>4</v>
      </c>
      <c r="F41" s="124"/>
      <c r="G41" s="124">
        <v>2</v>
      </c>
    </row>
    <row r="42" spans="1:7" x14ac:dyDescent="0.25">
      <c r="A42" s="124" t="s">
        <v>124</v>
      </c>
      <c r="B42" s="124">
        <v>8</v>
      </c>
      <c r="C42" s="124"/>
      <c r="D42" s="124">
        <v>8</v>
      </c>
      <c r="E42" s="124"/>
      <c r="F42" s="124">
        <v>4</v>
      </c>
      <c r="G42" s="124"/>
    </row>
    <row r="43" spans="1:7" x14ac:dyDescent="0.25">
      <c r="A43" s="124" t="s">
        <v>125</v>
      </c>
      <c r="B43" s="124"/>
      <c r="C43" s="124">
        <v>10</v>
      </c>
      <c r="D43" s="124"/>
      <c r="E43" s="124">
        <v>10</v>
      </c>
      <c r="F43" s="124"/>
      <c r="G43" s="124">
        <v>5</v>
      </c>
    </row>
    <row r="44" spans="1:7" x14ac:dyDescent="0.25">
      <c r="A44" s="124" t="s">
        <v>126</v>
      </c>
      <c r="B44" s="124">
        <v>15</v>
      </c>
      <c r="C44" s="124">
        <v>14</v>
      </c>
      <c r="D44" s="124">
        <v>14</v>
      </c>
      <c r="E44" s="124">
        <v>14</v>
      </c>
      <c r="F44" s="124"/>
      <c r="G44" s="124"/>
    </row>
    <row r="45" spans="1:7" x14ac:dyDescent="0.25">
      <c r="A45" s="124" t="s">
        <v>127</v>
      </c>
      <c r="B45" s="124"/>
      <c r="C45" s="124">
        <v>10</v>
      </c>
      <c r="D45" s="124">
        <v>10</v>
      </c>
      <c r="E45" s="124">
        <v>10</v>
      </c>
      <c r="F45" s="124"/>
      <c r="G45" s="124"/>
    </row>
    <row r="46" spans="1:7" x14ac:dyDescent="0.25">
      <c r="A46" s="124" t="s">
        <v>274</v>
      </c>
      <c r="B46" s="124">
        <v>10</v>
      </c>
      <c r="C46" s="124"/>
      <c r="D46" s="124"/>
      <c r="E46" s="124"/>
      <c r="F46" s="124"/>
      <c r="G46" s="124"/>
    </row>
    <row r="47" spans="1:7" x14ac:dyDescent="0.25">
      <c r="A47" s="128" t="s">
        <v>128</v>
      </c>
      <c r="B47" s="124">
        <v>5</v>
      </c>
      <c r="C47" s="124"/>
      <c r="D47" s="124">
        <v>5</v>
      </c>
      <c r="E47" s="124"/>
      <c r="F47" s="124"/>
      <c r="G47" s="124"/>
    </row>
    <row r="48" spans="1:7" x14ac:dyDescent="0.25">
      <c r="A48" s="124" t="s">
        <v>129</v>
      </c>
      <c r="B48" s="124"/>
      <c r="C48" s="124">
        <v>5</v>
      </c>
      <c r="D48" s="124"/>
      <c r="E48" s="124"/>
      <c r="F48" s="124"/>
      <c r="G48" s="124">
        <v>2</v>
      </c>
    </row>
    <row r="49" spans="1:7" x14ac:dyDescent="0.25">
      <c r="A49" s="128" t="s">
        <v>130</v>
      </c>
      <c r="B49" s="124">
        <v>5</v>
      </c>
      <c r="C49" s="124"/>
      <c r="D49" s="124">
        <v>5</v>
      </c>
      <c r="E49" s="124"/>
      <c r="F49" s="124">
        <v>3</v>
      </c>
      <c r="G49" s="124"/>
    </row>
    <row r="50" spans="1:7" x14ac:dyDescent="0.25">
      <c r="A50" s="124" t="s">
        <v>131</v>
      </c>
      <c r="B50" s="124"/>
      <c r="C50" s="124">
        <v>5</v>
      </c>
      <c r="D50" s="124"/>
      <c r="E50" s="124">
        <v>5</v>
      </c>
      <c r="F50" s="124"/>
      <c r="G50" s="124">
        <v>3</v>
      </c>
    </row>
    <row r="51" spans="1:7" x14ac:dyDescent="0.25">
      <c r="A51" s="128" t="s">
        <v>132</v>
      </c>
      <c r="B51" s="124">
        <v>11</v>
      </c>
      <c r="C51" s="124"/>
      <c r="D51" s="124">
        <v>11</v>
      </c>
      <c r="E51" s="124"/>
      <c r="F51" s="124">
        <v>8</v>
      </c>
      <c r="G51" s="124"/>
    </row>
    <row r="52" spans="1:7" x14ac:dyDescent="0.25">
      <c r="A52" s="124" t="s">
        <v>133</v>
      </c>
      <c r="B52" s="124"/>
      <c r="C52" s="124">
        <v>11</v>
      </c>
      <c r="D52" s="124"/>
      <c r="E52" s="124">
        <v>11</v>
      </c>
      <c r="F52" s="124"/>
      <c r="G52" s="124">
        <v>8</v>
      </c>
    </row>
    <row r="53" spans="1:7" x14ac:dyDescent="0.25">
      <c r="A53" s="124" t="s">
        <v>134</v>
      </c>
      <c r="B53" s="124">
        <v>7</v>
      </c>
      <c r="C53" s="124"/>
      <c r="D53" s="124">
        <v>8</v>
      </c>
      <c r="E53" s="124"/>
      <c r="F53" s="124"/>
      <c r="G53" s="124"/>
    </row>
    <row r="54" spans="1:7" x14ac:dyDescent="0.25">
      <c r="A54" s="124" t="s">
        <v>135</v>
      </c>
      <c r="B54" s="124"/>
      <c r="C54" s="124">
        <v>8</v>
      </c>
      <c r="D54" s="124"/>
      <c r="E54" s="124">
        <v>8</v>
      </c>
      <c r="F54" s="124"/>
      <c r="G54" s="124"/>
    </row>
    <row r="55" spans="1:7" x14ac:dyDescent="0.25">
      <c r="A55" s="124" t="s">
        <v>275</v>
      </c>
      <c r="B55" s="124">
        <v>7</v>
      </c>
      <c r="C55" s="124"/>
      <c r="D55" s="124">
        <v>6</v>
      </c>
      <c r="E55" s="124"/>
      <c r="F55" s="124"/>
      <c r="G55" s="124"/>
    </row>
    <row r="56" spans="1:7" x14ac:dyDescent="0.25">
      <c r="A56" s="124" t="s">
        <v>136</v>
      </c>
      <c r="B56" s="124"/>
      <c r="C56" s="124">
        <v>7</v>
      </c>
      <c r="D56" s="124"/>
      <c r="E56" s="124">
        <v>6</v>
      </c>
      <c r="F56" s="124"/>
      <c r="G56" s="124"/>
    </row>
    <row r="57" spans="1:7" ht="18.75" x14ac:dyDescent="0.3">
      <c r="A57" s="131" t="s">
        <v>303</v>
      </c>
      <c r="B57" s="124">
        <v>162</v>
      </c>
      <c r="C57" s="124">
        <v>135</v>
      </c>
      <c r="D57" s="124">
        <v>146</v>
      </c>
      <c r="E57" s="124">
        <v>134</v>
      </c>
      <c r="F57" s="124">
        <v>66</v>
      </c>
      <c r="G57" s="124">
        <v>64</v>
      </c>
    </row>
    <row r="58" spans="1:7" x14ac:dyDescent="0.25">
      <c r="A58" s="124" t="s">
        <v>137</v>
      </c>
      <c r="B58" s="124"/>
      <c r="C58" s="124"/>
      <c r="D58" s="124">
        <v>5</v>
      </c>
      <c r="E58" s="124"/>
      <c r="F58" s="124"/>
      <c r="G58" s="124"/>
    </row>
    <row r="59" spans="1:7" x14ac:dyDescent="0.25">
      <c r="A59" s="124" t="s">
        <v>138</v>
      </c>
      <c r="B59" s="124"/>
      <c r="C59" s="124"/>
      <c r="D59" s="124"/>
      <c r="E59" s="124">
        <v>5</v>
      </c>
      <c r="F59" s="124"/>
      <c r="G59" s="124"/>
    </row>
    <row r="60" spans="1:7" x14ac:dyDescent="0.25">
      <c r="A60" s="124" t="s">
        <v>139</v>
      </c>
      <c r="B60" s="124">
        <v>5</v>
      </c>
      <c r="C60" s="124">
        <v>5</v>
      </c>
      <c r="D60" s="124">
        <v>5</v>
      </c>
      <c r="E60" s="124">
        <v>5</v>
      </c>
      <c r="F60" s="124"/>
      <c r="G60" s="124"/>
    </row>
    <row r="61" spans="1:7" x14ac:dyDescent="0.25">
      <c r="A61" s="124" t="s">
        <v>140</v>
      </c>
      <c r="B61" s="124"/>
      <c r="C61" s="124"/>
      <c r="D61" s="124">
        <v>6</v>
      </c>
      <c r="E61" s="124"/>
      <c r="F61" s="124"/>
      <c r="G61" s="124"/>
    </row>
    <row r="62" spans="1:7" x14ac:dyDescent="0.25">
      <c r="A62" s="124" t="s">
        <v>141</v>
      </c>
      <c r="B62" s="124"/>
      <c r="C62" s="124"/>
      <c r="D62" s="124"/>
      <c r="E62" s="124">
        <v>7</v>
      </c>
      <c r="F62" s="124"/>
      <c r="G62" s="124"/>
    </row>
    <row r="63" spans="1:7" x14ac:dyDescent="0.25">
      <c r="A63" s="124" t="s">
        <v>142</v>
      </c>
      <c r="B63" s="124">
        <v>5</v>
      </c>
      <c r="C63" s="124"/>
      <c r="D63" s="124">
        <v>5</v>
      </c>
      <c r="E63" s="124"/>
      <c r="F63" s="124">
        <v>5</v>
      </c>
      <c r="G63" s="124"/>
    </row>
    <row r="64" spans="1:7" x14ac:dyDescent="0.25">
      <c r="A64" s="124" t="s">
        <v>143</v>
      </c>
      <c r="B64" s="124"/>
      <c r="C64" s="124">
        <v>5</v>
      </c>
      <c r="D64" s="124"/>
      <c r="E64" s="124">
        <v>5</v>
      </c>
      <c r="F64" s="124"/>
      <c r="G64" s="124">
        <v>2</v>
      </c>
    </row>
    <row r="65" spans="1:7" x14ac:dyDescent="0.25">
      <c r="A65" s="124" t="s">
        <v>276</v>
      </c>
      <c r="B65" s="124">
        <v>8</v>
      </c>
      <c r="C65" s="124"/>
      <c r="D65" s="124">
        <v>8</v>
      </c>
      <c r="E65" s="124"/>
      <c r="F65" s="124">
        <v>3</v>
      </c>
      <c r="G65" s="124"/>
    </row>
    <row r="66" spans="1:7" x14ac:dyDescent="0.25">
      <c r="A66" s="124" t="s">
        <v>277</v>
      </c>
      <c r="B66" s="124">
        <v>4</v>
      </c>
      <c r="C66" s="124">
        <v>4</v>
      </c>
      <c r="D66" s="124">
        <v>4</v>
      </c>
      <c r="E66" s="124">
        <v>4</v>
      </c>
      <c r="F66" s="124"/>
      <c r="G66" s="124">
        <v>3</v>
      </c>
    </row>
    <row r="67" spans="1:7" x14ac:dyDescent="0.25">
      <c r="A67" s="124" t="s">
        <v>144</v>
      </c>
      <c r="B67" s="124">
        <v>10</v>
      </c>
      <c r="C67" s="124"/>
      <c r="D67" s="124">
        <v>10</v>
      </c>
      <c r="E67" s="124"/>
      <c r="F67" s="124">
        <v>8</v>
      </c>
      <c r="G67" s="124"/>
    </row>
    <row r="68" spans="1:7" x14ac:dyDescent="0.25">
      <c r="A68" s="124" t="s">
        <v>145</v>
      </c>
      <c r="B68" s="124"/>
      <c r="C68" s="124">
        <v>4</v>
      </c>
      <c r="D68" s="124"/>
      <c r="E68" s="124">
        <v>4</v>
      </c>
      <c r="F68" s="124"/>
      <c r="G68" s="124"/>
    </row>
    <row r="69" spans="1:7" x14ac:dyDescent="0.25">
      <c r="A69" s="124" t="s">
        <v>146</v>
      </c>
      <c r="B69" s="124">
        <v>4</v>
      </c>
      <c r="C69" s="124"/>
      <c r="D69" s="124">
        <v>5</v>
      </c>
      <c r="E69" s="124"/>
      <c r="F69" s="124"/>
      <c r="G69" s="124"/>
    </row>
    <row r="70" spans="1:7" x14ac:dyDescent="0.25">
      <c r="A70" s="124" t="s">
        <v>147</v>
      </c>
      <c r="B70" s="124"/>
      <c r="C70" s="124">
        <v>4</v>
      </c>
      <c r="D70" s="124"/>
      <c r="E70" s="124">
        <v>5</v>
      </c>
      <c r="F70" s="124"/>
      <c r="G70" s="124"/>
    </row>
    <row r="71" spans="1:7" x14ac:dyDescent="0.25">
      <c r="A71" s="128" t="s">
        <v>148</v>
      </c>
      <c r="B71" s="124">
        <v>4</v>
      </c>
      <c r="C71" s="124"/>
      <c r="D71" s="124">
        <v>5</v>
      </c>
      <c r="E71" s="124"/>
      <c r="F71" s="124"/>
      <c r="G71" s="124"/>
    </row>
    <row r="72" spans="1:7" x14ac:dyDescent="0.25">
      <c r="A72" s="124" t="s">
        <v>149</v>
      </c>
      <c r="B72" s="124"/>
      <c r="C72" s="124">
        <v>4</v>
      </c>
      <c r="D72" s="124"/>
      <c r="E72" s="124">
        <v>4</v>
      </c>
      <c r="F72" s="124"/>
      <c r="G72" s="124">
        <v>2</v>
      </c>
    </row>
    <row r="73" spans="1:7" x14ac:dyDescent="0.25">
      <c r="A73" s="124" t="s">
        <v>150</v>
      </c>
      <c r="B73" s="124">
        <v>5</v>
      </c>
      <c r="C73" s="124"/>
      <c r="D73" s="124">
        <v>5</v>
      </c>
      <c r="E73" s="124"/>
      <c r="F73" s="124"/>
      <c r="G73" s="124"/>
    </row>
    <row r="74" spans="1:7" x14ac:dyDescent="0.25">
      <c r="A74" s="124" t="s">
        <v>151</v>
      </c>
      <c r="B74" s="124"/>
      <c r="C74" s="124">
        <v>7</v>
      </c>
      <c r="D74" s="124"/>
      <c r="E74" s="124">
        <v>6</v>
      </c>
      <c r="F74" s="124"/>
      <c r="G74" s="124"/>
    </row>
    <row r="75" spans="1:7" x14ac:dyDescent="0.25">
      <c r="A75" s="124" t="s">
        <v>278</v>
      </c>
      <c r="B75" s="124">
        <v>5</v>
      </c>
      <c r="C75" s="124"/>
      <c r="D75" s="124">
        <v>5</v>
      </c>
      <c r="E75" s="124"/>
      <c r="F75" s="124"/>
      <c r="G75" s="124"/>
    </row>
    <row r="76" spans="1:7" x14ac:dyDescent="0.25">
      <c r="A76" s="124" t="s">
        <v>152</v>
      </c>
      <c r="B76" s="124"/>
      <c r="C76" s="124"/>
      <c r="D76" s="124"/>
      <c r="E76" s="124"/>
      <c r="F76" s="124">
        <v>5</v>
      </c>
      <c r="G76" s="124">
        <v>5</v>
      </c>
    </row>
    <row r="77" spans="1:7" x14ac:dyDescent="0.25">
      <c r="A77" s="124" t="s">
        <v>153</v>
      </c>
      <c r="B77" s="124">
        <v>4</v>
      </c>
      <c r="C77" s="124"/>
      <c r="D77" s="124">
        <v>4</v>
      </c>
      <c r="E77" s="124"/>
      <c r="F77" s="124">
        <v>3</v>
      </c>
      <c r="G77" s="124"/>
    </row>
    <row r="78" spans="1:7" x14ac:dyDescent="0.25">
      <c r="A78" s="124" t="s">
        <v>154</v>
      </c>
      <c r="B78" s="124"/>
      <c r="C78" s="124">
        <v>4</v>
      </c>
      <c r="D78" s="124"/>
      <c r="E78" s="124">
        <v>4</v>
      </c>
      <c r="F78" s="124"/>
      <c r="G78" s="124">
        <v>3</v>
      </c>
    </row>
    <row r="79" spans="1:7" x14ac:dyDescent="0.25">
      <c r="A79" s="124" t="s">
        <v>155</v>
      </c>
      <c r="B79" s="124"/>
      <c r="C79" s="124"/>
      <c r="D79" s="124"/>
      <c r="E79" s="124"/>
      <c r="F79" s="124">
        <v>3</v>
      </c>
      <c r="G79" s="124"/>
    </row>
    <row r="80" spans="1:7" x14ac:dyDescent="0.25">
      <c r="A80" s="124" t="s">
        <v>156</v>
      </c>
      <c r="B80" s="124"/>
      <c r="C80" s="124"/>
      <c r="D80" s="124"/>
      <c r="E80" s="124"/>
      <c r="F80" s="124"/>
      <c r="G80" s="124">
        <v>3</v>
      </c>
    </row>
    <row r="81" spans="1:7" x14ac:dyDescent="0.25">
      <c r="A81" s="124" t="s">
        <v>157</v>
      </c>
      <c r="B81" s="124"/>
      <c r="C81" s="124"/>
      <c r="D81" s="124"/>
      <c r="E81" s="124"/>
      <c r="F81" s="124">
        <v>3</v>
      </c>
      <c r="G81" s="124"/>
    </row>
    <row r="82" spans="1:7" x14ac:dyDescent="0.25">
      <c r="A82" s="124" t="s">
        <v>158</v>
      </c>
      <c r="B82" s="124"/>
      <c r="C82" s="124"/>
      <c r="D82" s="124"/>
      <c r="E82" s="124"/>
      <c r="F82" s="124"/>
      <c r="G82" s="124">
        <v>3</v>
      </c>
    </row>
    <row r="83" spans="1:7" x14ac:dyDescent="0.25">
      <c r="A83" s="124" t="s">
        <v>159</v>
      </c>
      <c r="B83" s="124">
        <v>5</v>
      </c>
      <c r="C83" s="124"/>
      <c r="D83" s="124"/>
      <c r="E83" s="124"/>
      <c r="F83" s="124"/>
      <c r="G83" s="124"/>
    </row>
    <row r="84" spans="1:7" x14ac:dyDescent="0.25">
      <c r="A84" s="124" t="s">
        <v>160</v>
      </c>
      <c r="B84" s="124"/>
      <c r="C84" s="124">
        <v>5</v>
      </c>
      <c r="D84" s="124"/>
      <c r="E84" s="124"/>
      <c r="F84" s="124"/>
      <c r="G84" s="124"/>
    </row>
    <row r="85" spans="1:7" x14ac:dyDescent="0.25">
      <c r="A85" s="124" t="s">
        <v>161</v>
      </c>
      <c r="B85" s="124">
        <v>7</v>
      </c>
      <c r="C85" s="124"/>
      <c r="D85" s="124"/>
      <c r="E85" s="124"/>
      <c r="F85" s="124"/>
      <c r="G85" s="124"/>
    </row>
    <row r="86" spans="1:7" x14ac:dyDescent="0.25">
      <c r="A86" s="124" t="s">
        <v>162</v>
      </c>
      <c r="B86" s="124"/>
      <c r="C86" s="124">
        <v>7</v>
      </c>
      <c r="D86" s="124"/>
      <c r="E86" s="124"/>
      <c r="F86" s="124"/>
      <c r="G86" s="124"/>
    </row>
    <row r="87" spans="1:7" x14ac:dyDescent="0.25">
      <c r="A87" s="124" t="s">
        <v>163</v>
      </c>
      <c r="B87" s="124">
        <v>4</v>
      </c>
      <c r="C87" s="124"/>
      <c r="D87" s="124">
        <v>4</v>
      </c>
      <c r="E87" s="124"/>
      <c r="F87" s="124">
        <v>3</v>
      </c>
      <c r="G87" s="124"/>
    </row>
    <row r="88" spans="1:7" x14ac:dyDescent="0.25">
      <c r="A88" s="124" t="s">
        <v>164</v>
      </c>
      <c r="B88" s="124"/>
      <c r="C88" s="124">
        <v>4</v>
      </c>
      <c r="D88" s="124"/>
      <c r="E88" s="124">
        <v>4</v>
      </c>
      <c r="F88" s="124"/>
      <c r="G88" s="124">
        <v>3</v>
      </c>
    </row>
    <row r="89" spans="1:7" x14ac:dyDescent="0.25">
      <c r="A89" s="124" t="s">
        <v>165</v>
      </c>
      <c r="B89" s="124">
        <v>4</v>
      </c>
      <c r="C89" s="124"/>
      <c r="D89" s="124"/>
      <c r="E89" s="124"/>
      <c r="F89" s="124"/>
      <c r="G89" s="124"/>
    </row>
    <row r="90" spans="1:7" x14ac:dyDescent="0.25">
      <c r="A90" s="124" t="s">
        <v>166</v>
      </c>
      <c r="B90" s="124"/>
      <c r="C90" s="124"/>
      <c r="D90" s="124"/>
      <c r="E90" s="124">
        <v>4</v>
      </c>
      <c r="F90" s="124"/>
      <c r="G90" s="124"/>
    </row>
    <row r="91" spans="1:7" x14ac:dyDescent="0.25">
      <c r="A91" s="124" t="s">
        <v>167</v>
      </c>
      <c r="B91" s="124"/>
      <c r="C91" s="124"/>
      <c r="D91" s="124"/>
      <c r="E91" s="124"/>
      <c r="F91" s="124">
        <v>2</v>
      </c>
      <c r="G91" s="124"/>
    </row>
    <row r="92" spans="1:7" x14ac:dyDescent="0.25">
      <c r="A92" s="124" t="s">
        <v>168</v>
      </c>
      <c r="B92" s="124">
        <v>5</v>
      </c>
      <c r="C92" s="124"/>
      <c r="D92" s="124"/>
      <c r="E92" s="124"/>
      <c r="F92" s="124"/>
      <c r="G92" s="124"/>
    </row>
    <row r="93" spans="1:7" x14ac:dyDescent="0.25">
      <c r="A93" s="124" t="s">
        <v>169</v>
      </c>
      <c r="B93" s="124">
        <v>5</v>
      </c>
      <c r="C93" s="124"/>
      <c r="D93" s="124">
        <v>5</v>
      </c>
      <c r="E93" s="124"/>
      <c r="F93" s="124"/>
      <c r="G93" s="124"/>
    </row>
    <row r="94" spans="1:7" x14ac:dyDescent="0.25">
      <c r="A94" s="124" t="s">
        <v>170</v>
      </c>
      <c r="B94" s="124"/>
      <c r="C94" s="124">
        <v>6</v>
      </c>
      <c r="D94" s="124"/>
      <c r="E94" s="124">
        <v>6</v>
      </c>
      <c r="F94" s="124"/>
      <c r="G94" s="124"/>
    </row>
    <row r="95" spans="1:7" x14ac:dyDescent="0.25">
      <c r="A95" s="124" t="s">
        <v>171</v>
      </c>
      <c r="B95" s="124"/>
      <c r="C95" s="124"/>
      <c r="D95" s="124"/>
      <c r="E95" s="124"/>
      <c r="F95" s="124">
        <v>3</v>
      </c>
      <c r="G95" s="124">
        <v>3</v>
      </c>
    </row>
    <row r="96" spans="1:7" x14ac:dyDescent="0.25">
      <c r="A96" s="124" t="s">
        <v>172</v>
      </c>
      <c r="B96" s="124">
        <v>4</v>
      </c>
      <c r="C96" s="124"/>
      <c r="D96" s="124">
        <v>4</v>
      </c>
      <c r="E96" s="124"/>
      <c r="F96" s="124"/>
      <c r="G96" s="124">
        <v>3</v>
      </c>
    </row>
    <row r="97" spans="1:7" x14ac:dyDescent="0.25">
      <c r="A97" s="124" t="s">
        <v>173</v>
      </c>
      <c r="B97" s="124">
        <v>7</v>
      </c>
      <c r="C97" s="124">
        <v>7</v>
      </c>
      <c r="D97" s="124"/>
      <c r="E97" s="124"/>
      <c r="F97" s="124"/>
      <c r="G97" s="124"/>
    </row>
    <row r="98" spans="1:7" x14ac:dyDescent="0.25">
      <c r="A98" s="124" t="s">
        <v>174</v>
      </c>
      <c r="B98" s="124">
        <v>6</v>
      </c>
      <c r="C98" s="124"/>
      <c r="D98" s="124">
        <v>6</v>
      </c>
      <c r="E98" s="124"/>
      <c r="F98" s="124">
        <v>4</v>
      </c>
      <c r="G98" s="124"/>
    </row>
    <row r="99" spans="1:7" x14ac:dyDescent="0.25">
      <c r="A99" s="124" t="s">
        <v>175</v>
      </c>
      <c r="B99" s="124"/>
      <c r="C99" s="124">
        <v>4</v>
      </c>
      <c r="D99" s="124"/>
      <c r="E99" s="124">
        <v>4</v>
      </c>
      <c r="F99" s="124"/>
      <c r="G99" s="124">
        <v>3</v>
      </c>
    </row>
    <row r="100" spans="1:7" x14ac:dyDescent="0.25">
      <c r="A100" s="124" t="s">
        <v>176</v>
      </c>
      <c r="B100" s="124">
        <v>4</v>
      </c>
      <c r="C100" s="124"/>
      <c r="D100" s="124">
        <v>4</v>
      </c>
      <c r="E100" s="124"/>
      <c r="F100" s="124">
        <v>3</v>
      </c>
      <c r="G100" s="124"/>
    </row>
    <row r="101" spans="1:7" x14ac:dyDescent="0.25">
      <c r="A101" s="124" t="s">
        <v>177</v>
      </c>
      <c r="B101" s="124"/>
      <c r="C101" s="124">
        <v>4</v>
      </c>
      <c r="D101" s="124"/>
      <c r="E101" s="124">
        <v>4</v>
      </c>
      <c r="F101" s="124"/>
      <c r="G101" s="124">
        <v>3</v>
      </c>
    </row>
    <row r="102" spans="1:7" x14ac:dyDescent="0.25">
      <c r="A102" s="124" t="s">
        <v>178</v>
      </c>
      <c r="B102" s="124">
        <v>8</v>
      </c>
      <c r="C102" s="124">
        <v>8</v>
      </c>
      <c r="D102" s="124">
        <v>8</v>
      </c>
      <c r="E102" s="124">
        <v>8</v>
      </c>
      <c r="F102" s="124"/>
      <c r="G102" s="124"/>
    </row>
    <row r="103" spans="1:7" x14ac:dyDescent="0.25">
      <c r="A103" s="124" t="s">
        <v>179</v>
      </c>
      <c r="B103" s="124">
        <v>5</v>
      </c>
      <c r="C103" s="124"/>
      <c r="D103" s="124"/>
      <c r="E103" s="124"/>
      <c r="F103" s="124"/>
      <c r="G103" s="124"/>
    </row>
    <row r="104" spans="1:7" x14ac:dyDescent="0.25">
      <c r="A104" s="124" t="s">
        <v>180</v>
      </c>
      <c r="B104" s="124"/>
      <c r="C104" s="124">
        <v>4</v>
      </c>
      <c r="D104" s="124"/>
      <c r="E104" s="124">
        <v>4</v>
      </c>
      <c r="F104" s="124"/>
      <c r="G104" s="124"/>
    </row>
    <row r="105" spans="1:7" x14ac:dyDescent="0.25">
      <c r="A105" s="124" t="s">
        <v>181</v>
      </c>
      <c r="B105" s="124"/>
      <c r="C105" s="124"/>
      <c r="D105" s="124">
        <v>10</v>
      </c>
      <c r="E105" s="124">
        <v>10</v>
      </c>
      <c r="F105" s="124"/>
      <c r="G105" s="124"/>
    </row>
    <row r="106" spans="1:7" x14ac:dyDescent="0.25">
      <c r="A106" s="124" t="s">
        <v>182</v>
      </c>
      <c r="B106" s="124">
        <v>4</v>
      </c>
      <c r="C106" s="124"/>
      <c r="D106" s="124"/>
      <c r="E106" s="124"/>
      <c r="F106" s="124">
        <v>2</v>
      </c>
      <c r="G106" s="124"/>
    </row>
    <row r="107" spans="1:7" x14ac:dyDescent="0.25">
      <c r="A107" s="124" t="s">
        <v>183</v>
      </c>
      <c r="B107" s="124"/>
      <c r="C107" s="124">
        <v>4</v>
      </c>
      <c r="D107" s="124"/>
      <c r="E107" s="124"/>
      <c r="F107" s="124"/>
      <c r="G107" s="124">
        <v>2</v>
      </c>
    </row>
    <row r="108" spans="1:7" x14ac:dyDescent="0.25">
      <c r="A108" s="124" t="s">
        <v>184</v>
      </c>
      <c r="B108" s="124"/>
      <c r="C108" s="124"/>
      <c r="D108" s="124">
        <v>4</v>
      </c>
      <c r="E108" s="124"/>
      <c r="F108" s="124">
        <v>2</v>
      </c>
      <c r="G108" s="124"/>
    </row>
    <row r="109" spans="1:7" x14ac:dyDescent="0.25">
      <c r="A109" s="124" t="s">
        <v>185</v>
      </c>
      <c r="B109" s="124"/>
      <c r="C109" s="124"/>
      <c r="D109" s="124"/>
      <c r="E109" s="124">
        <v>4</v>
      </c>
      <c r="F109" s="124"/>
      <c r="G109" s="124">
        <v>2</v>
      </c>
    </row>
    <row r="110" spans="1:7" x14ac:dyDescent="0.25">
      <c r="A110" s="124" t="s">
        <v>186</v>
      </c>
      <c r="B110" s="124">
        <v>9</v>
      </c>
      <c r="C110" s="124"/>
      <c r="D110" s="124">
        <v>9</v>
      </c>
      <c r="E110" s="124"/>
      <c r="F110" s="124">
        <v>6</v>
      </c>
      <c r="G110" s="124"/>
    </row>
    <row r="111" spans="1:7" x14ac:dyDescent="0.25">
      <c r="A111" s="124" t="s">
        <v>187</v>
      </c>
      <c r="B111" s="124"/>
      <c r="C111" s="124">
        <v>9</v>
      </c>
      <c r="D111" s="124"/>
      <c r="E111" s="124">
        <v>9</v>
      </c>
      <c r="F111" s="124"/>
      <c r="G111" s="124">
        <v>6</v>
      </c>
    </row>
    <row r="112" spans="1:7" x14ac:dyDescent="0.25">
      <c r="A112" s="124" t="s">
        <v>188</v>
      </c>
      <c r="B112" s="124">
        <v>10</v>
      </c>
      <c r="C112" s="124"/>
      <c r="D112" s="124"/>
      <c r="E112" s="124"/>
      <c r="F112" s="124"/>
      <c r="G112" s="124"/>
    </row>
    <row r="113" spans="1:7" x14ac:dyDescent="0.25">
      <c r="A113" s="124" t="s">
        <v>189</v>
      </c>
      <c r="B113" s="124"/>
      <c r="C113" s="124">
        <v>10</v>
      </c>
      <c r="D113" s="124"/>
      <c r="E113" s="124"/>
      <c r="F113" s="124"/>
      <c r="G113" s="124"/>
    </row>
    <row r="114" spans="1:7" x14ac:dyDescent="0.25">
      <c r="A114" s="124" t="s">
        <v>190</v>
      </c>
      <c r="B114" s="124">
        <v>8</v>
      </c>
      <c r="C114" s="124"/>
      <c r="D114" s="124">
        <v>8</v>
      </c>
      <c r="E114" s="124"/>
      <c r="F114" s="124">
        <v>4</v>
      </c>
      <c r="G114" s="124"/>
    </row>
    <row r="115" spans="1:7" x14ac:dyDescent="0.25">
      <c r="A115" s="124" t="s">
        <v>191</v>
      </c>
      <c r="B115" s="124"/>
      <c r="C115" s="124">
        <v>8</v>
      </c>
      <c r="D115" s="124"/>
      <c r="E115" s="124">
        <v>8</v>
      </c>
      <c r="F115" s="124"/>
      <c r="G115" s="124">
        <v>4</v>
      </c>
    </row>
    <row r="116" spans="1:7" x14ac:dyDescent="0.25">
      <c r="A116" s="124" t="s">
        <v>192</v>
      </c>
      <c r="B116" s="124"/>
      <c r="C116" s="124">
        <v>5</v>
      </c>
      <c r="D116" s="124"/>
      <c r="E116" s="124">
        <v>6</v>
      </c>
      <c r="F116" s="124"/>
      <c r="G116" s="124">
        <v>4</v>
      </c>
    </row>
    <row r="117" spans="1:7" x14ac:dyDescent="0.25">
      <c r="A117" s="124" t="s">
        <v>193</v>
      </c>
      <c r="B117" s="124">
        <v>5</v>
      </c>
      <c r="C117" s="124"/>
      <c r="D117" s="124">
        <v>5</v>
      </c>
      <c r="E117" s="124"/>
      <c r="F117" s="124">
        <v>4</v>
      </c>
      <c r="G117" s="124"/>
    </row>
    <row r="118" spans="1:7" x14ac:dyDescent="0.25">
      <c r="A118" s="124" t="s">
        <v>194</v>
      </c>
      <c r="B118" s="124"/>
      <c r="C118" s="124">
        <v>5</v>
      </c>
      <c r="D118" s="124"/>
      <c r="E118" s="124">
        <v>5</v>
      </c>
      <c r="F118" s="124"/>
      <c r="G118" s="124">
        <v>4</v>
      </c>
    </row>
    <row r="119" spans="1:7" x14ac:dyDescent="0.25">
      <c r="A119" s="124" t="s">
        <v>195</v>
      </c>
      <c r="B119" s="124">
        <v>4</v>
      </c>
      <c r="C119" s="124"/>
      <c r="D119" s="124">
        <v>4</v>
      </c>
      <c r="E119" s="124"/>
      <c r="F119" s="124"/>
      <c r="G119" s="124"/>
    </row>
    <row r="120" spans="1:7" x14ac:dyDescent="0.25">
      <c r="A120" s="124" t="s">
        <v>196</v>
      </c>
      <c r="B120" s="124"/>
      <c r="C120" s="124">
        <v>4</v>
      </c>
      <c r="D120" s="124"/>
      <c r="E120" s="124">
        <v>5</v>
      </c>
      <c r="F120" s="124"/>
      <c r="G120" s="124"/>
    </row>
    <row r="121" spans="1:7" x14ac:dyDescent="0.25">
      <c r="A121" s="124" t="s">
        <v>197</v>
      </c>
      <c r="B121" s="124"/>
      <c r="C121" s="124"/>
      <c r="D121" s="124">
        <v>4</v>
      </c>
      <c r="E121" s="124"/>
      <c r="F121" s="124"/>
      <c r="G121" s="124"/>
    </row>
    <row r="122" spans="1:7" x14ac:dyDescent="0.25">
      <c r="A122" s="124" t="s">
        <v>198</v>
      </c>
      <c r="B122" s="124">
        <v>4</v>
      </c>
      <c r="C122" s="124"/>
      <c r="D122" s="124">
        <v>4</v>
      </c>
      <c r="E122" s="124"/>
      <c r="F122" s="124">
        <v>3</v>
      </c>
      <c r="G122" s="124"/>
    </row>
    <row r="123" spans="1:7" x14ac:dyDescent="0.25">
      <c r="A123" s="128" t="s">
        <v>199</v>
      </c>
      <c r="B123" s="124"/>
      <c r="C123" s="124"/>
      <c r="D123" s="124"/>
      <c r="E123" s="124"/>
      <c r="F123" s="124"/>
      <c r="G123" s="124">
        <v>3</v>
      </c>
    </row>
    <row r="124" spans="1:7" x14ac:dyDescent="0.25">
      <c r="A124" s="124" t="s">
        <v>200</v>
      </c>
      <c r="B124" s="124"/>
      <c r="C124" s="124">
        <v>4</v>
      </c>
      <c r="D124" s="124"/>
      <c r="E124" s="124">
        <v>4</v>
      </c>
      <c r="F124" s="124"/>
      <c r="G124" s="124">
        <v>3</v>
      </c>
    </row>
    <row r="125" spans="1:7" ht="18.75" x14ac:dyDescent="0.3">
      <c r="A125" s="132" t="s">
        <v>305</v>
      </c>
      <c r="B125" s="124">
        <v>237</v>
      </c>
      <c r="C125" s="124">
        <v>247</v>
      </c>
      <c r="D125" s="124">
        <v>254</v>
      </c>
      <c r="E125" s="124">
        <v>267</v>
      </c>
      <c r="F125" s="124">
        <v>103</v>
      </c>
      <c r="G125" s="124">
        <v>109</v>
      </c>
    </row>
    <row r="126" spans="1:7" x14ac:dyDescent="0.25">
      <c r="A126" s="124" t="s">
        <v>205</v>
      </c>
      <c r="B126" s="124">
        <v>10</v>
      </c>
      <c r="C126" s="124"/>
      <c r="D126" s="124">
        <v>11</v>
      </c>
      <c r="E126" s="124"/>
      <c r="F126" s="124"/>
      <c r="G126" s="124"/>
    </row>
    <row r="127" spans="1:7" x14ac:dyDescent="0.25">
      <c r="A127" s="124" t="s">
        <v>206</v>
      </c>
      <c r="B127" s="124"/>
      <c r="C127" s="124">
        <v>10</v>
      </c>
      <c r="D127" s="124"/>
      <c r="E127" s="124">
        <v>11</v>
      </c>
      <c r="F127" s="124"/>
      <c r="G127" s="124"/>
    </row>
    <row r="128" spans="1:7" x14ac:dyDescent="0.25">
      <c r="A128" s="124" t="s">
        <v>207</v>
      </c>
      <c r="B128" s="124">
        <v>6</v>
      </c>
      <c r="C128" s="124"/>
      <c r="D128" s="124">
        <v>6</v>
      </c>
      <c r="E128" s="124"/>
      <c r="F128" s="124"/>
      <c r="G128" s="124"/>
    </row>
    <row r="129" spans="1:7" x14ac:dyDescent="0.25">
      <c r="A129" s="124" t="s">
        <v>283</v>
      </c>
      <c r="B129" s="124"/>
      <c r="C129" s="124">
        <v>6</v>
      </c>
      <c r="D129" s="124"/>
      <c r="E129" s="124">
        <v>6</v>
      </c>
      <c r="F129" s="124"/>
      <c r="G129" s="124"/>
    </row>
    <row r="130" spans="1:7" x14ac:dyDescent="0.25">
      <c r="A130" s="124" t="s">
        <v>208</v>
      </c>
      <c r="B130" s="124">
        <v>5</v>
      </c>
      <c r="C130" s="124"/>
      <c r="D130" s="124">
        <v>6</v>
      </c>
      <c r="E130" s="124"/>
      <c r="F130" s="124"/>
      <c r="G130" s="124"/>
    </row>
    <row r="131" spans="1:7" x14ac:dyDescent="0.25">
      <c r="A131" s="124" t="s">
        <v>209</v>
      </c>
      <c r="B131" s="124"/>
      <c r="C131" s="124">
        <v>5</v>
      </c>
      <c r="D131" s="124"/>
      <c r="E131" s="124">
        <v>6</v>
      </c>
      <c r="F131" s="124"/>
      <c r="G131" s="124"/>
    </row>
    <row r="132" spans="1:7" x14ac:dyDescent="0.25">
      <c r="A132" s="124" t="s">
        <v>210</v>
      </c>
      <c r="B132" s="124"/>
      <c r="C132" s="124"/>
      <c r="D132" s="124"/>
      <c r="E132" s="124"/>
      <c r="F132" s="124">
        <v>3</v>
      </c>
      <c r="G132" s="124">
        <v>3</v>
      </c>
    </row>
    <row r="133" spans="1:7" x14ac:dyDescent="0.25">
      <c r="A133" s="124" t="s">
        <v>211</v>
      </c>
      <c r="B133" s="124">
        <v>6</v>
      </c>
      <c r="C133" s="124"/>
      <c r="D133" s="124">
        <v>6</v>
      </c>
      <c r="E133" s="124"/>
      <c r="F133" s="124"/>
      <c r="G133" s="124"/>
    </row>
    <row r="134" spans="1:7" x14ac:dyDescent="0.25">
      <c r="A134" s="128" t="s">
        <v>212</v>
      </c>
      <c r="B134" s="124"/>
      <c r="C134" s="124">
        <v>6</v>
      </c>
      <c r="D134" s="124"/>
      <c r="E134" s="124">
        <v>6</v>
      </c>
      <c r="F134" s="124"/>
      <c r="G134" s="124"/>
    </row>
    <row r="135" spans="1:7" x14ac:dyDescent="0.25">
      <c r="A135" s="124" t="s">
        <v>213</v>
      </c>
      <c r="B135" s="124">
        <v>5</v>
      </c>
      <c r="C135" s="124"/>
      <c r="D135" s="124"/>
      <c r="E135" s="124"/>
      <c r="F135" s="124"/>
      <c r="G135" s="124"/>
    </row>
    <row r="136" spans="1:7" x14ac:dyDescent="0.25">
      <c r="A136" s="124" t="s">
        <v>214</v>
      </c>
      <c r="B136" s="124"/>
      <c r="C136" s="124">
        <v>5</v>
      </c>
      <c r="D136" s="124"/>
      <c r="E136" s="124">
        <v>5</v>
      </c>
      <c r="F136" s="124"/>
      <c r="G136" s="124"/>
    </row>
    <row r="137" spans="1:7" x14ac:dyDescent="0.25">
      <c r="A137" s="124" t="s">
        <v>215</v>
      </c>
      <c r="B137" s="124">
        <v>4</v>
      </c>
      <c r="C137" s="124"/>
      <c r="D137" s="124">
        <v>4</v>
      </c>
      <c r="E137" s="124"/>
      <c r="F137" s="124"/>
      <c r="G137" s="124"/>
    </row>
    <row r="138" spans="1:7" x14ac:dyDescent="0.25">
      <c r="A138" s="124" t="s">
        <v>216</v>
      </c>
      <c r="B138" s="124"/>
      <c r="C138" s="124">
        <v>4</v>
      </c>
      <c r="D138" s="124"/>
      <c r="E138" s="124">
        <v>5</v>
      </c>
      <c r="F138" s="124"/>
      <c r="G138" s="124"/>
    </row>
    <row r="139" spans="1:7" x14ac:dyDescent="0.25">
      <c r="A139" s="124" t="s">
        <v>217</v>
      </c>
      <c r="B139" s="124">
        <v>8</v>
      </c>
      <c r="C139" s="124"/>
      <c r="D139" s="124">
        <v>8</v>
      </c>
      <c r="E139" s="124"/>
      <c r="F139" s="124">
        <v>5</v>
      </c>
      <c r="G139" s="124"/>
    </row>
    <row r="140" spans="1:7" x14ac:dyDescent="0.25">
      <c r="A140" s="124" t="s">
        <v>218</v>
      </c>
      <c r="B140" s="124"/>
      <c r="C140" s="124">
        <v>8</v>
      </c>
      <c r="D140" s="124"/>
      <c r="E140" s="124">
        <v>8</v>
      </c>
      <c r="F140" s="124"/>
      <c r="G140" s="124">
        <v>4</v>
      </c>
    </row>
    <row r="141" spans="1:7" x14ac:dyDescent="0.25">
      <c r="A141" s="124" t="s">
        <v>219</v>
      </c>
      <c r="B141" s="124">
        <v>7</v>
      </c>
      <c r="C141" s="124"/>
      <c r="D141" s="124">
        <v>7</v>
      </c>
      <c r="E141" s="124"/>
      <c r="F141" s="124">
        <v>4</v>
      </c>
      <c r="G141" s="124"/>
    </row>
    <row r="142" spans="1:7" x14ac:dyDescent="0.25">
      <c r="A142" s="124" t="s">
        <v>220</v>
      </c>
      <c r="B142" s="124"/>
      <c r="C142" s="124">
        <v>7</v>
      </c>
      <c r="D142" s="124"/>
      <c r="E142" s="124">
        <v>7</v>
      </c>
      <c r="F142" s="124"/>
      <c r="G142" s="124">
        <v>4</v>
      </c>
    </row>
    <row r="143" spans="1:7" x14ac:dyDescent="0.25">
      <c r="A143" s="124" t="s">
        <v>221</v>
      </c>
      <c r="B143" s="124">
        <v>11</v>
      </c>
      <c r="C143" s="124"/>
      <c r="D143" s="124">
        <v>11</v>
      </c>
      <c r="E143" s="124"/>
      <c r="F143" s="124">
        <v>7</v>
      </c>
      <c r="G143" s="124"/>
    </row>
    <row r="144" spans="1:7" x14ac:dyDescent="0.25">
      <c r="A144" s="124" t="s">
        <v>222</v>
      </c>
      <c r="B144" s="124"/>
      <c r="C144" s="124">
        <v>12</v>
      </c>
      <c r="D144" s="124"/>
      <c r="E144" s="124">
        <v>12</v>
      </c>
      <c r="F144" s="124"/>
      <c r="G144" s="124">
        <v>5</v>
      </c>
    </row>
    <row r="145" spans="1:7" x14ac:dyDescent="0.25">
      <c r="A145" s="124" t="s">
        <v>223</v>
      </c>
      <c r="B145" s="124">
        <v>5</v>
      </c>
      <c r="C145" s="124"/>
      <c r="D145" s="124">
        <v>5</v>
      </c>
      <c r="E145" s="124"/>
      <c r="F145" s="124">
        <v>3</v>
      </c>
      <c r="G145" s="124"/>
    </row>
    <row r="146" spans="1:7" x14ac:dyDescent="0.25">
      <c r="A146" s="124" t="s">
        <v>224</v>
      </c>
      <c r="B146" s="124"/>
      <c r="C146" s="124">
        <v>6</v>
      </c>
      <c r="D146" s="124"/>
      <c r="E146" s="124">
        <v>6</v>
      </c>
      <c r="F146" s="124"/>
      <c r="G146" s="124">
        <v>5</v>
      </c>
    </row>
    <row r="147" spans="1:7" x14ac:dyDescent="0.25">
      <c r="A147" s="124" t="s">
        <v>225</v>
      </c>
      <c r="B147" s="124"/>
      <c r="C147" s="124">
        <v>4</v>
      </c>
      <c r="D147" s="124"/>
      <c r="E147" s="124">
        <v>4</v>
      </c>
      <c r="F147" s="124"/>
      <c r="G147" s="124"/>
    </row>
    <row r="148" spans="1:7" x14ac:dyDescent="0.25">
      <c r="A148" s="124" t="s">
        <v>284</v>
      </c>
      <c r="B148" s="124">
        <v>10</v>
      </c>
      <c r="C148" s="124"/>
      <c r="D148" s="124">
        <v>10</v>
      </c>
      <c r="E148" s="124"/>
      <c r="F148" s="124">
        <v>8</v>
      </c>
      <c r="G148" s="124"/>
    </row>
    <row r="149" spans="1:7" x14ac:dyDescent="0.25">
      <c r="A149" s="124" t="s">
        <v>285</v>
      </c>
      <c r="B149" s="124"/>
      <c r="C149" s="124">
        <v>11</v>
      </c>
      <c r="D149" s="124"/>
      <c r="E149" s="124">
        <v>10</v>
      </c>
      <c r="F149" s="124"/>
      <c r="G149" s="124">
        <v>7</v>
      </c>
    </row>
    <row r="150" spans="1:7" x14ac:dyDescent="0.25">
      <c r="A150" s="124" t="s">
        <v>226</v>
      </c>
      <c r="B150" s="124">
        <v>10</v>
      </c>
      <c r="C150" s="124"/>
      <c r="D150" s="124">
        <v>9</v>
      </c>
      <c r="E150" s="124"/>
      <c r="F150" s="124">
        <v>8</v>
      </c>
      <c r="G150" s="124"/>
    </row>
    <row r="151" spans="1:7" x14ac:dyDescent="0.25">
      <c r="A151" s="124" t="s">
        <v>227</v>
      </c>
      <c r="B151" s="124"/>
      <c r="C151" s="124">
        <v>10</v>
      </c>
      <c r="D151" s="124"/>
      <c r="E151" s="124">
        <v>10</v>
      </c>
      <c r="F151" s="124"/>
      <c r="G151" s="124">
        <v>7</v>
      </c>
    </row>
    <row r="152" spans="1:7" x14ac:dyDescent="0.25">
      <c r="A152" s="124" t="s">
        <v>228</v>
      </c>
      <c r="B152" s="124">
        <v>8</v>
      </c>
      <c r="C152" s="124"/>
      <c r="D152" s="124">
        <v>8</v>
      </c>
      <c r="E152" s="124"/>
      <c r="F152" s="124">
        <v>6</v>
      </c>
      <c r="G152" s="124"/>
    </row>
    <row r="153" spans="1:7" x14ac:dyDescent="0.25">
      <c r="A153" s="124" t="s">
        <v>229</v>
      </c>
      <c r="B153" s="124"/>
      <c r="C153" s="124">
        <v>8</v>
      </c>
      <c r="D153" s="124"/>
      <c r="E153" s="124">
        <v>8</v>
      </c>
      <c r="F153" s="124"/>
      <c r="G153" s="124">
        <v>6</v>
      </c>
    </row>
    <row r="154" spans="1:7" x14ac:dyDescent="0.25">
      <c r="A154" s="124" t="s">
        <v>286</v>
      </c>
      <c r="B154" s="124">
        <v>4</v>
      </c>
      <c r="C154" s="124">
        <v>4</v>
      </c>
      <c r="D154" s="124">
        <v>4</v>
      </c>
      <c r="E154" s="124">
        <v>5</v>
      </c>
      <c r="F154" s="124">
        <v>3</v>
      </c>
      <c r="G154" s="124">
        <v>3</v>
      </c>
    </row>
    <row r="155" spans="1:7" x14ac:dyDescent="0.25">
      <c r="A155" s="124" t="s">
        <v>230</v>
      </c>
      <c r="B155" s="124">
        <v>9</v>
      </c>
      <c r="C155" s="124"/>
      <c r="D155" s="124">
        <v>9</v>
      </c>
      <c r="E155" s="124"/>
      <c r="F155" s="124">
        <v>6</v>
      </c>
      <c r="G155" s="124"/>
    </row>
    <row r="156" spans="1:7" x14ac:dyDescent="0.25">
      <c r="A156" s="124" t="s">
        <v>231</v>
      </c>
      <c r="B156" s="124"/>
      <c r="C156" s="124">
        <v>9</v>
      </c>
      <c r="D156" s="124"/>
      <c r="E156" s="124">
        <v>9</v>
      </c>
      <c r="F156" s="124"/>
      <c r="G156" s="124">
        <v>6</v>
      </c>
    </row>
    <row r="157" spans="1:7" x14ac:dyDescent="0.25">
      <c r="A157" s="124" t="s">
        <v>232</v>
      </c>
      <c r="B157" s="124">
        <v>9</v>
      </c>
      <c r="C157" s="124"/>
      <c r="D157" s="124">
        <v>9</v>
      </c>
      <c r="E157" s="124"/>
      <c r="F157" s="124"/>
      <c r="G157" s="124"/>
    </row>
    <row r="158" spans="1:7" x14ac:dyDescent="0.25">
      <c r="A158" s="124" t="s">
        <v>233</v>
      </c>
      <c r="B158" s="124"/>
      <c r="C158" s="124">
        <v>9</v>
      </c>
      <c r="D158" s="124"/>
      <c r="E158" s="124">
        <v>9</v>
      </c>
      <c r="F158" s="124"/>
      <c r="G158" s="124"/>
    </row>
    <row r="159" spans="1:7" x14ac:dyDescent="0.25">
      <c r="A159" s="124" t="s">
        <v>234</v>
      </c>
      <c r="B159" s="124">
        <v>8</v>
      </c>
      <c r="C159" s="124"/>
      <c r="D159" s="124">
        <v>8</v>
      </c>
      <c r="E159" s="124"/>
      <c r="F159" s="124"/>
      <c r="G159" s="124"/>
    </row>
    <row r="160" spans="1:7" x14ac:dyDescent="0.25">
      <c r="A160" s="124" t="s">
        <v>235</v>
      </c>
      <c r="B160" s="124"/>
      <c r="C160" s="124">
        <v>8</v>
      </c>
      <c r="D160" s="124"/>
      <c r="E160" s="124">
        <v>8</v>
      </c>
      <c r="F160" s="124"/>
      <c r="G160" s="124"/>
    </row>
    <row r="161" spans="1:7" x14ac:dyDescent="0.25">
      <c r="A161" s="124" t="s">
        <v>236</v>
      </c>
      <c r="B161" s="124">
        <v>6</v>
      </c>
      <c r="C161" s="124"/>
      <c r="D161" s="124">
        <v>6</v>
      </c>
      <c r="E161" s="124"/>
      <c r="F161" s="124">
        <v>4</v>
      </c>
      <c r="G161" s="124"/>
    </row>
    <row r="162" spans="1:7" x14ac:dyDescent="0.25">
      <c r="A162" s="124" t="s">
        <v>237</v>
      </c>
      <c r="B162" s="124"/>
      <c r="C162" s="124">
        <v>13</v>
      </c>
      <c r="D162" s="124"/>
      <c r="E162" s="124">
        <v>12</v>
      </c>
      <c r="F162" s="124"/>
      <c r="G162" s="124">
        <v>8</v>
      </c>
    </row>
    <row r="163" spans="1:7" x14ac:dyDescent="0.25">
      <c r="A163" s="124" t="s">
        <v>238</v>
      </c>
      <c r="B163" s="124">
        <v>4</v>
      </c>
      <c r="C163" s="124"/>
      <c r="D163" s="124">
        <v>5</v>
      </c>
      <c r="E163" s="124"/>
      <c r="F163" s="124"/>
      <c r="G163" s="124"/>
    </row>
    <row r="164" spans="1:7" x14ac:dyDescent="0.25">
      <c r="A164" s="124" t="s">
        <v>287</v>
      </c>
      <c r="B164" s="124">
        <v>4</v>
      </c>
      <c r="C164" s="124"/>
      <c r="D164" s="124">
        <v>4</v>
      </c>
      <c r="E164" s="124"/>
      <c r="F164" s="124">
        <v>3</v>
      </c>
      <c r="G164" s="124"/>
    </row>
    <row r="165" spans="1:7" x14ac:dyDescent="0.25">
      <c r="A165" s="124" t="s">
        <v>239</v>
      </c>
      <c r="B165" s="124">
        <v>4</v>
      </c>
      <c r="C165" s="124"/>
      <c r="D165" s="124">
        <v>4</v>
      </c>
      <c r="E165" s="124"/>
      <c r="F165" s="124">
        <v>3</v>
      </c>
      <c r="G165" s="124"/>
    </row>
    <row r="166" spans="1:7" x14ac:dyDescent="0.25">
      <c r="A166" s="124" t="s">
        <v>240</v>
      </c>
      <c r="B166" s="124"/>
      <c r="C166" s="124"/>
      <c r="D166" s="124"/>
      <c r="E166" s="124">
        <v>4</v>
      </c>
      <c r="F166" s="124"/>
      <c r="G166" s="124">
        <v>7</v>
      </c>
    </row>
    <row r="167" spans="1:7" x14ac:dyDescent="0.25">
      <c r="A167" s="124" t="s">
        <v>288</v>
      </c>
      <c r="B167" s="124"/>
      <c r="C167" s="124">
        <v>4</v>
      </c>
      <c r="D167" s="124"/>
      <c r="E167" s="124">
        <v>4</v>
      </c>
      <c r="F167" s="124"/>
      <c r="G167" s="124">
        <v>3</v>
      </c>
    </row>
    <row r="168" spans="1:7" x14ac:dyDescent="0.25">
      <c r="A168" s="124" t="s">
        <v>241</v>
      </c>
      <c r="B168" s="124">
        <v>8</v>
      </c>
      <c r="C168" s="124"/>
      <c r="D168" s="124">
        <v>8</v>
      </c>
      <c r="E168" s="124"/>
      <c r="F168" s="124"/>
      <c r="G168" s="124"/>
    </row>
    <row r="169" spans="1:7" x14ac:dyDescent="0.25">
      <c r="A169" s="124" t="s">
        <v>242</v>
      </c>
      <c r="B169" s="124"/>
      <c r="C169" s="124"/>
      <c r="D169" s="124"/>
      <c r="E169" s="124">
        <v>8</v>
      </c>
      <c r="F169" s="124"/>
      <c r="G169" s="124">
        <v>4</v>
      </c>
    </row>
    <row r="170" spans="1:7" x14ac:dyDescent="0.25">
      <c r="A170" s="124" t="s">
        <v>243</v>
      </c>
      <c r="B170" s="124">
        <v>11</v>
      </c>
      <c r="C170" s="124"/>
      <c r="D170" s="124">
        <v>11</v>
      </c>
      <c r="E170" s="124"/>
      <c r="F170" s="124">
        <v>7</v>
      </c>
      <c r="G170" s="124"/>
    </row>
    <row r="171" spans="1:7" x14ac:dyDescent="0.25">
      <c r="A171" s="124" t="s">
        <v>244</v>
      </c>
      <c r="B171" s="124"/>
      <c r="C171" s="124">
        <v>11</v>
      </c>
      <c r="D171" s="124"/>
      <c r="E171" s="124">
        <v>11</v>
      </c>
      <c r="F171" s="124"/>
      <c r="G171" s="124">
        <v>7</v>
      </c>
    </row>
    <row r="172" spans="1:7" x14ac:dyDescent="0.25">
      <c r="A172" s="124" t="s">
        <v>245</v>
      </c>
      <c r="B172" s="124"/>
      <c r="C172" s="124"/>
      <c r="D172" s="124"/>
      <c r="E172" s="124"/>
      <c r="F172" s="124">
        <v>4</v>
      </c>
      <c r="G172" s="124"/>
    </row>
    <row r="173" spans="1:7" x14ac:dyDescent="0.25">
      <c r="A173" s="124" t="s">
        <v>246</v>
      </c>
      <c r="B173" s="124"/>
      <c r="C173" s="124">
        <v>8</v>
      </c>
      <c r="D173" s="124"/>
      <c r="E173" s="124"/>
      <c r="F173" s="124"/>
      <c r="G173" s="124"/>
    </row>
    <row r="174" spans="1:7" x14ac:dyDescent="0.25">
      <c r="A174" s="124" t="s">
        <v>247</v>
      </c>
      <c r="B174" s="124"/>
      <c r="C174" s="124"/>
      <c r="D174" s="124"/>
      <c r="E174" s="124">
        <v>6</v>
      </c>
      <c r="F174" s="124"/>
      <c r="G174" s="124"/>
    </row>
    <row r="175" spans="1:7" x14ac:dyDescent="0.25">
      <c r="A175" s="124" t="s">
        <v>248</v>
      </c>
      <c r="B175" s="124">
        <v>4</v>
      </c>
      <c r="C175" s="124"/>
      <c r="D175" s="124">
        <v>4</v>
      </c>
      <c r="E175" s="124"/>
      <c r="F175" s="124"/>
      <c r="G175" s="124"/>
    </row>
    <row r="176" spans="1:7" x14ac:dyDescent="0.25">
      <c r="A176" s="124" t="s">
        <v>249</v>
      </c>
      <c r="B176" s="124"/>
      <c r="C176" s="124">
        <v>4</v>
      </c>
      <c r="D176" s="124"/>
      <c r="E176" s="124">
        <v>4</v>
      </c>
      <c r="F176" s="124"/>
      <c r="G176" s="124"/>
    </row>
    <row r="177" spans="1:7" x14ac:dyDescent="0.25">
      <c r="A177" s="124" t="s">
        <v>250</v>
      </c>
      <c r="B177" s="124">
        <v>10</v>
      </c>
      <c r="C177" s="124"/>
      <c r="D177" s="124">
        <v>9</v>
      </c>
      <c r="E177" s="124"/>
      <c r="F177" s="124"/>
      <c r="G177" s="124"/>
    </row>
    <row r="178" spans="1:7" x14ac:dyDescent="0.25">
      <c r="A178" s="124" t="s">
        <v>251</v>
      </c>
      <c r="B178" s="124"/>
      <c r="C178" s="124">
        <v>9</v>
      </c>
      <c r="D178" s="124"/>
      <c r="E178" s="124">
        <v>10</v>
      </c>
      <c r="F178" s="124"/>
      <c r="G178" s="124"/>
    </row>
    <row r="179" spans="1:7" x14ac:dyDescent="0.25">
      <c r="A179" s="124" t="s">
        <v>252</v>
      </c>
      <c r="B179" s="124">
        <v>10</v>
      </c>
      <c r="C179" s="124"/>
      <c r="D179" s="124">
        <v>10</v>
      </c>
      <c r="E179" s="124"/>
      <c r="F179" s="124"/>
      <c r="G179" s="124"/>
    </row>
    <row r="180" spans="1:7" x14ac:dyDescent="0.25">
      <c r="A180" s="124" t="s">
        <v>253</v>
      </c>
      <c r="B180" s="124"/>
      <c r="C180" s="124">
        <v>10</v>
      </c>
      <c r="D180" s="124"/>
      <c r="E180" s="124">
        <v>10</v>
      </c>
      <c r="F180" s="124"/>
      <c r="G180" s="124"/>
    </row>
    <row r="181" spans="1:7" x14ac:dyDescent="0.25">
      <c r="A181" s="124" t="s">
        <v>254</v>
      </c>
      <c r="B181" s="124"/>
      <c r="C181" s="124"/>
      <c r="D181" s="124">
        <v>6</v>
      </c>
      <c r="E181" s="124"/>
      <c r="F181" s="124"/>
      <c r="G181" s="124"/>
    </row>
    <row r="182" spans="1:7" x14ac:dyDescent="0.25">
      <c r="A182" s="124" t="s">
        <v>255</v>
      </c>
      <c r="B182" s="124"/>
      <c r="C182" s="124"/>
      <c r="D182" s="124"/>
      <c r="E182" s="124">
        <v>6</v>
      </c>
      <c r="F182" s="124"/>
      <c r="G182" s="124"/>
    </row>
    <row r="183" spans="1:7" x14ac:dyDescent="0.25">
      <c r="A183" s="124" t="s">
        <v>256</v>
      </c>
      <c r="B183" s="124">
        <v>11</v>
      </c>
      <c r="C183" s="124"/>
      <c r="D183" s="124">
        <v>11</v>
      </c>
      <c r="E183" s="124"/>
      <c r="F183" s="124">
        <v>6</v>
      </c>
      <c r="G183" s="124"/>
    </row>
    <row r="184" spans="1:7" x14ac:dyDescent="0.25">
      <c r="A184" s="124" t="s">
        <v>257</v>
      </c>
      <c r="B184" s="124"/>
      <c r="C184" s="124">
        <v>5</v>
      </c>
      <c r="D184" s="124"/>
      <c r="E184" s="124">
        <v>5</v>
      </c>
      <c r="F184" s="124"/>
      <c r="G184" s="124">
        <v>4</v>
      </c>
    </row>
    <row r="185" spans="1:7" x14ac:dyDescent="0.25">
      <c r="A185" s="124" t="s">
        <v>258</v>
      </c>
      <c r="B185" s="124">
        <v>10</v>
      </c>
      <c r="C185" s="124"/>
      <c r="D185" s="124">
        <v>10</v>
      </c>
      <c r="E185" s="124"/>
      <c r="F185" s="124">
        <v>5</v>
      </c>
      <c r="G185" s="124"/>
    </row>
    <row r="186" spans="1:7" x14ac:dyDescent="0.25">
      <c r="A186" s="124" t="s">
        <v>259</v>
      </c>
      <c r="B186" s="124"/>
      <c r="C186" s="124">
        <v>10</v>
      </c>
      <c r="D186" s="124"/>
      <c r="E186" s="124">
        <v>10</v>
      </c>
      <c r="F186" s="124"/>
      <c r="G186" s="124">
        <v>6</v>
      </c>
    </row>
    <row r="187" spans="1:7" x14ac:dyDescent="0.25">
      <c r="A187" s="124" t="s">
        <v>260</v>
      </c>
      <c r="B187" s="124"/>
      <c r="C187" s="124"/>
      <c r="D187" s="124">
        <v>7</v>
      </c>
      <c r="E187" s="124"/>
      <c r="F187" s="124"/>
      <c r="G187" s="124"/>
    </row>
    <row r="188" spans="1:7" x14ac:dyDescent="0.25">
      <c r="A188" s="124" t="s">
        <v>261</v>
      </c>
      <c r="B188" s="124"/>
      <c r="C188" s="124">
        <v>6</v>
      </c>
      <c r="D188" s="124"/>
      <c r="E188" s="124">
        <v>7</v>
      </c>
      <c r="F188" s="124"/>
      <c r="G188" s="124"/>
    </row>
    <row r="189" spans="1:7" x14ac:dyDescent="0.25">
      <c r="A189" s="124" t="s">
        <v>262</v>
      </c>
      <c r="B189" s="124">
        <v>9</v>
      </c>
      <c r="C189" s="124"/>
      <c r="D189" s="124">
        <v>9</v>
      </c>
      <c r="E189" s="124"/>
      <c r="F189" s="124">
        <v>6</v>
      </c>
      <c r="G189" s="124"/>
    </row>
    <row r="190" spans="1:7" x14ac:dyDescent="0.25">
      <c r="A190" s="124" t="s">
        <v>263</v>
      </c>
      <c r="B190" s="124"/>
      <c r="C190" s="124">
        <v>9</v>
      </c>
      <c r="D190" s="124"/>
      <c r="E190" s="124">
        <v>9</v>
      </c>
      <c r="F190" s="124"/>
      <c r="G190" s="124">
        <v>6</v>
      </c>
    </row>
    <row r="191" spans="1:7" x14ac:dyDescent="0.25">
      <c r="A191" s="124" t="s">
        <v>264</v>
      </c>
      <c r="B191" s="124"/>
      <c r="C191" s="124"/>
      <c r="D191" s="124">
        <v>8</v>
      </c>
      <c r="E191" s="124"/>
      <c r="F191" s="124"/>
      <c r="G191" s="124"/>
    </row>
    <row r="192" spans="1:7" x14ac:dyDescent="0.25">
      <c r="A192" s="124" t="s">
        <v>265</v>
      </c>
      <c r="B192" s="124"/>
      <c r="C192" s="124">
        <v>4</v>
      </c>
      <c r="D192" s="124"/>
      <c r="E192" s="124">
        <v>4</v>
      </c>
      <c r="F192" s="124"/>
      <c r="G192" s="124"/>
    </row>
    <row r="193" spans="1:7" x14ac:dyDescent="0.25">
      <c r="A193" s="124" t="s">
        <v>266</v>
      </c>
      <c r="B193" s="124"/>
      <c r="C193" s="124"/>
      <c r="D193" s="124"/>
      <c r="E193" s="124"/>
      <c r="F193" s="124">
        <v>8</v>
      </c>
      <c r="G193" s="124">
        <v>8</v>
      </c>
    </row>
    <row r="194" spans="1:7" x14ac:dyDescent="0.25">
      <c r="A194" s="124" t="s">
        <v>267</v>
      </c>
      <c r="B194" s="124">
        <v>13</v>
      </c>
      <c r="C194" s="124"/>
      <c r="D194" s="124">
        <v>13</v>
      </c>
      <c r="E194" s="124"/>
      <c r="F194" s="124"/>
      <c r="G194" s="124"/>
    </row>
    <row r="195" spans="1:7" x14ac:dyDescent="0.25">
      <c r="A195" s="124" t="s">
        <v>268</v>
      </c>
      <c r="B195" s="124"/>
      <c r="C195" s="124">
        <v>13</v>
      </c>
      <c r="D195" s="124"/>
      <c r="E195" s="124">
        <v>13</v>
      </c>
      <c r="F195" s="124"/>
      <c r="G195" s="124"/>
    </row>
    <row r="196" spans="1:7" x14ac:dyDescent="0.25">
      <c r="A196" s="124" t="s">
        <v>269</v>
      </c>
      <c r="B196" s="124">
        <v>9</v>
      </c>
      <c r="C196" s="124"/>
      <c r="D196" s="124">
        <v>9</v>
      </c>
      <c r="E196" s="124"/>
      <c r="F196" s="124">
        <v>6</v>
      </c>
      <c r="G196" s="124"/>
    </row>
    <row r="197" spans="1:7" x14ac:dyDescent="0.25">
      <c r="A197" s="124" t="s">
        <v>270</v>
      </c>
      <c r="B197" s="124"/>
      <c r="C197" s="124">
        <v>9</v>
      </c>
      <c r="D197" s="124"/>
      <c r="E197" s="124">
        <v>9</v>
      </c>
      <c r="F197" s="124"/>
      <c r="G197" s="124">
        <v>6</v>
      </c>
    </row>
    <row r="198" spans="1:7" ht="18.75" x14ac:dyDescent="0.3">
      <c r="A198" s="133" t="s">
        <v>304</v>
      </c>
      <c r="B198" s="124">
        <v>26</v>
      </c>
      <c r="C198" s="124">
        <v>25</v>
      </c>
      <c r="D198" s="124">
        <v>26</v>
      </c>
      <c r="E198" s="124">
        <v>25</v>
      </c>
      <c r="F198" s="124">
        <v>21</v>
      </c>
      <c r="G198" s="124">
        <v>20</v>
      </c>
    </row>
    <row r="199" spans="1:7" x14ac:dyDescent="0.25">
      <c r="A199" s="124" t="s">
        <v>306</v>
      </c>
      <c r="B199" s="124">
        <v>8</v>
      </c>
      <c r="C199" s="124">
        <v>8</v>
      </c>
      <c r="D199" s="124">
        <v>8</v>
      </c>
      <c r="E199" s="124">
        <v>8</v>
      </c>
      <c r="F199" s="124">
        <v>5</v>
      </c>
      <c r="G199" s="124">
        <v>5</v>
      </c>
    </row>
    <row r="200" spans="1:7" x14ac:dyDescent="0.25">
      <c r="A200" s="124" t="s">
        <v>279</v>
      </c>
      <c r="B200" s="124">
        <v>6</v>
      </c>
      <c r="C200" s="124"/>
      <c r="D200" s="124">
        <v>6</v>
      </c>
      <c r="E200" s="124"/>
      <c r="F200" s="124">
        <v>4</v>
      </c>
      <c r="G200" s="124"/>
    </row>
    <row r="201" spans="1:7" x14ac:dyDescent="0.25">
      <c r="A201" s="124" t="s">
        <v>280</v>
      </c>
      <c r="B201" s="124"/>
      <c r="C201" s="124">
        <v>5</v>
      </c>
      <c r="D201" s="124"/>
      <c r="E201" s="124">
        <v>5</v>
      </c>
      <c r="F201" s="124"/>
      <c r="G201" s="124">
        <v>3</v>
      </c>
    </row>
    <row r="202" spans="1:7" x14ac:dyDescent="0.25">
      <c r="A202" s="124" t="s">
        <v>281</v>
      </c>
      <c r="B202" s="124">
        <v>7</v>
      </c>
      <c r="C202" s="124"/>
      <c r="D202" s="124">
        <v>7</v>
      </c>
      <c r="E202" s="124"/>
      <c r="F202" s="124">
        <v>5</v>
      </c>
      <c r="G202" s="124"/>
    </row>
    <row r="203" spans="1:7" x14ac:dyDescent="0.25">
      <c r="A203" s="124" t="s">
        <v>282</v>
      </c>
      <c r="B203" s="124"/>
      <c r="C203" s="124">
        <v>7</v>
      </c>
      <c r="D203" s="124"/>
      <c r="E203" s="124">
        <v>7</v>
      </c>
      <c r="F203" s="124"/>
      <c r="G203" s="124">
        <v>5</v>
      </c>
    </row>
    <row r="204" spans="1:7" x14ac:dyDescent="0.25">
      <c r="A204" s="124" t="s">
        <v>201</v>
      </c>
      <c r="B204" s="124">
        <v>5</v>
      </c>
      <c r="C204" s="124"/>
      <c r="D204" s="124">
        <v>5</v>
      </c>
      <c r="E204" s="124"/>
      <c r="F204" s="124">
        <v>2</v>
      </c>
      <c r="G204" s="124"/>
    </row>
    <row r="205" spans="1:7" x14ac:dyDescent="0.25">
      <c r="A205" s="124" t="s">
        <v>202</v>
      </c>
      <c r="B205" s="124"/>
      <c r="C205" s="124">
        <v>5</v>
      </c>
      <c r="D205" s="124"/>
      <c r="E205" s="124">
        <v>5</v>
      </c>
      <c r="F205" s="124"/>
      <c r="G205" s="124">
        <v>2</v>
      </c>
    </row>
    <row r="206" spans="1:7" x14ac:dyDescent="0.25">
      <c r="A206" s="124" t="s">
        <v>203</v>
      </c>
      <c r="B206" s="124"/>
      <c r="C206" s="124"/>
      <c r="D206" s="124"/>
      <c r="E206" s="124"/>
      <c r="F206" s="124">
        <v>5</v>
      </c>
      <c r="G206" s="124"/>
    </row>
    <row r="207" spans="1:7" x14ac:dyDescent="0.25">
      <c r="A207" s="124" t="s">
        <v>204</v>
      </c>
      <c r="B207" s="124"/>
      <c r="C207" s="124"/>
      <c r="D207" s="124"/>
      <c r="E207" s="124"/>
      <c r="F207" s="124"/>
      <c r="G207" s="124">
        <v>5</v>
      </c>
    </row>
    <row r="208" spans="1:7" ht="15.75" x14ac:dyDescent="0.25">
      <c r="A208" s="125"/>
      <c r="B208" s="125"/>
      <c r="C208" s="125"/>
      <c r="D208" s="125"/>
      <c r="E208" s="125"/>
      <c r="F208" s="125"/>
      <c r="G208" s="125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Motivfördelning och antal</vt:lpstr>
      <vt:lpstr>Bilder på motiv</vt:lpstr>
      <vt:lpstr>Översikt och information</vt:lpstr>
      <vt:lpstr>Antal skyltar per station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Johnsson, Catarina</dc:creator>
  <cp:lastModifiedBy>Johnsson, Catarina</cp:lastModifiedBy>
  <cp:lastPrinted>2019-01-09T10:55:07Z</cp:lastPrinted>
  <dcterms:created xsi:type="dcterms:W3CDTF">2016-05-11T12:53:45Z</dcterms:created>
  <dcterms:modified xsi:type="dcterms:W3CDTF">2019-04-11T11:24:12Z</dcterms:modified>
</cp:coreProperties>
</file>